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 Saw Yu Mon\Downloads\"/>
    </mc:Choice>
  </mc:AlternateContent>
  <bookViews>
    <workbookView xWindow="-120" yWindow="-120" windowWidth="24240" windowHeight="13140"/>
  </bookViews>
  <sheets>
    <sheet name="Dataset_Total" sheetId="2" r:id="rId1"/>
    <sheet name="Dataset_ByCountry" sheetId="3" r:id="rId2"/>
  </sheets>
  <externalReferences>
    <externalReference r:id="rId3"/>
  </externalReferences>
  <definedNames>
    <definedName name="Reporting_Currency_Code">'[1]Report Form'!$S$16</definedName>
  </definedNames>
  <calcPr calcId="162913"/>
</workbook>
</file>

<file path=xl/calcChain.xml><?xml version="1.0" encoding="utf-8"?>
<calcChain xmlns="http://schemas.openxmlformats.org/spreadsheetml/2006/main">
  <c r="FZ65" i="3" l="1"/>
  <c r="GZ38" i="2"/>
  <c r="GZ12" i="3"/>
  <c r="FQ38" i="2"/>
  <c r="FQ12" i="3"/>
  <c r="GV18" i="2" l="1"/>
  <c r="GL12" i="2" l="1"/>
  <c r="GT12" i="2"/>
  <c r="GT11" i="2"/>
  <c r="GV11" i="2"/>
  <c r="GW11" i="2"/>
  <c r="GX11" i="2"/>
  <c r="GY11" i="2"/>
  <c r="GZ11" i="2"/>
  <c r="HA11" i="2"/>
  <c r="HB11" i="2"/>
  <c r="GV12" i="2"/>
  <c r="GW12" i="2"/>
  <c r="GX12" i="2"/>
  <c r="GY12" i="2"/>
  <c r="GZ12" i="2"/>
  <c r="HA12" i="2"/>
  <c r="HB12" i="2"/>
  <c r="GQ12" i="2"/>
  <c r="GR12" i="2"/>
  <c r="GS12" i="2"/>
  <c r="GU12" i="2"/>
  <c r="GQ11" i="2"/>
  <c r="GR11" i="2"/>
  <c r="GS11" i="2"/>
  <c r="GU11" i="2"/>
  <c r="GM12" i="2"/>
  <c r="GN12" i="2"/>
  <c r="GM11" i="2"/>
  <c r="GN11" i="2"/>
  <c r="GO12" i="2"/>
  <c r="GP12" i="2"/>
  <c r="GO11" i="2"/>
  <c r="GP11" i="2"/>
  <c r="GZ85" i="3" l="1"/>
  <c r="GZ83" i="3"/>
  <c r="GZ73" i="3"/>
  <c r="GR77" i="3"/>
  <c r="GZ51" i="2"/>
  <c r="GZ50" i="2"/>
  <c r="GZ61" i="2"/>
  <c r="GZ60" i="2"/>
  <c r="GZ45" i="2" l="1"/>
  <c r="GZ39" i="2" s="1"/>
  <c r="GN65" i="3" l="1"/>
  <c r="HB65" i="3"/>
  <c r="HA65" i="3"/>
  <c r="GZ65" i="3"/>
  <c r="GW65" i="3"/>
  <c r="GU65" i="3"/>
  <c r="GS65" i="3"/>
  <c r="GQ65" i="3"/>
  <c r="GM65" i="3"/>
  <c r="HB12" i="3"/>
  <c r="HA12" i="3"/>
  <c r="GY12" i="3"/>
  <c r="GX12" i="3"/>
  <c r="GW12" i="3"/>
  <c r="GV12" i="3"/>
  <c r="GU12" i="3"/>
  <c r="GT12" i="3"/>
  <c r="GS12" i="3"/>
  <c r="GR12" i="3"/>
  <c r="GQ12" i="3"/>
  <c r="GP12" i="3"/>
  <c r="GO12" i="3"/>
  <c r="GN12" i="3"/>
  <c r="GM12" i="3"/>
  <c r="HB39" i="2"/>
  <c r="HA39" i="2"/>
  <c r="GW39" i="2"/>
  <c r="GU39" i="2"/>
  <c r="GS39" i="2"/>
  <c r="GQ39" i="2"/>
  <c r="GN39" i="2"/>
  <c r="HB38" i="2"/>
  <c r="HA38" i="2"/>
  <c r="GY38" i="2"/>
  <c r="GX38" i="2"/>
  <c r="GW38" i="2"/>
  <c r="GV38" i="2"/>
  <c r="GU38" i="2"/>
  <c r="GT38" i="2"/>
  <c r="GS38" i="2"/>
  <c r="GR38" i="2"/>
  <c r="GQ38" i="2"/>
  <c r="GP38" i="2"/>
  <c r="GO38" i="2"/>
  <c r="GN38" i="2"/>
  <c r="GM39" i="2"/>
  <c r="GM38" i="2"/>
  <c r="GL11" i="2"/>
  <c r="GL65" i="3" l="1"/>
  <c r="GJ65" i="3"/>
  <c r="GH65" i="3"/>
  <c r="GG65" i="3"/>
  <c r="GF65" i="3"/>
  <c r="GE65" i="3"/>
  <c r="GD65" i="3"/>
  <c r="GD12" i="3"/>
  <c r="GE12" i="3"/>
  <c r="GF12" i="3"/>
  <c r="GG12" i="3"/>
  <c r="GH12" i="3"/>
  <c r="GI12" i="3"/>
  <c r="GJ12" i="3"/>
  <c r="GK12" i="3"/>
  <c r="GL12" i="3"/>
  <c r="GC12" i="3"/>
  <c r="GD38" i="2" l="1"/>
  <c r="GE38" i="2"/>
  <c r="GF38" i="2"/>
  <c r="GG38" i="2"/>
  <c r="GH38" i="2"/>
  <c r="GI38" i="2"/>
  <c r="GJ38" i="2"/>
  <c r="GK38" i="2"/>
  <c r="GL38" i="2"/>
  <c r="GD39" i="2"/>
  <c r="GE39" i="2"/>
  <c r="GF39" i="2"/>
  <c r="GG39" i="2"/>
  <c r="GH39" i="2"/>
  <c r="GJ39" i="2"/>
  <c r="GL39" i="2"/>
  <c r="GC38" i="2"/>
  <c r="GE11" i="2"/>
  <c r="GF11" i="2"/>
  <c r="GG11" i="2"/>
  <c r="GH11" i="2"/>
  <c r="GI11" i="2"/>
  <c r="GJ11" i="2"/>
  <c r="GK11" i="2"/>
  <c r="GE12" i="2"/>
  <c r="GF12" i="2"/>
  <c r="GG12" i="2"/>
  <c r="GH12" i="2"/>
  <c r="GI12" i="2"/>
  <c r="GJ12" i="2"/>
  <c r="GK12" i="2"/>
  <c r="GD11" i="2"/>
  <c r="GD12" i="2"/>
  <c r="GB12" i="2"/>
  <c r="GB11" i="2"/>
  <c r="GC12" i="2" l="1"/>
  <c r="GC11" i="2"/>
  <c r="FS12" i="3"/>
  <c r="FT12" i="3"/>
  <c r="FU12" i="3"/>
  <c r="FV12" i="3"/>
  <c r="FW12" i="3"/>
  <c r="FX12" i="3"/>
  <c r="FY12" i="3"/>
  <c r="FZ12" i="3"/>
  <c r="GA12" i="3"/>
  <c r="GB12" i="3"/>
  <c r="FR12" i="3"/>
  <c r="FS65" i="3"/>
  <c r="GA65" i="3"/>
</calcChain>
</file>

<file path=xl/sharedStrings.xml><?xml version="1.0" encoding="utf-8"?>
<sst xmlns="http://schemas.openxmlformats.org/spreadsheetml/2006/main" count="945" uniqueCount="499">
  <si>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</si>
  <si>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</si>
  <si>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</si>
  <si>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</si>
  <si>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</si>
  <si>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</si>
  <si>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</si>
  <si>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</si>
  <si>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</si>
  <si>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</si>
  <si>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</si>
  <si>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>Observation status</t>
  </si>
  <si>
    <t>Dataset</t>
  </si>
  <si>
    <t>_Z</t>
  </si>
  <si>
    <t>Q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</si>
  <si>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</si>
  <si>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</si>
  <si>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</si>
  <si>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</si>
  <si>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</si>
  <si>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</si>
  <si>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Published</t>
  </si>
  <si>
    <t>MM</t>
  </si>
  <si>
    <t>_X</t>
  </si>
  <si>
    <t xml:space="preserve">MYANMAR CITIZENS INVESTMENT OF PERMITTED ENTERPRISES BY SECTOR
</t>
  </si>
  <si>
    <t>Frequency =Monthly</t>
  </si>
  <si>
    <t>Total, No. of Enterprises</t>
  </si>
  <si>
    <t>Total, Total Investment(Kyat)</t>
  </si>
  <si>
    <t>Livestock &amp; Fishery, No. of Enterprises</t>
  </si>
  <si>
    <t>Livestock &amp; Fishery, Total Investment(Kyat)</t>
  </si>
  <si>
    <t>Mining, No. of Enterprises</t>
  </si>
  <si>
    <t>Mining, Total Investment(Kyat)</t>
  </si>
  <si>
    <t>Manufacturing, No. of Enterprises</t>
  </si>
  <si>
    <t>Manufacturing, Total Investment(Kyat)</t>
  </si>
  <si>
    <t>Power, No. of Enterprises</t>
  </si>
  <si>
    <t>Power, Total Investment(Kyat)</t>
  </si>
  <si>
    <t>Transport, No. of Enterprises</t>
  </si>
  <si>
    <t>Transport, Total Investment(Kyat)</t>
  </si>
  <si>
    <t>Hotel and Tourism, No. of Enterprises</t>
  </si>
  <si>
    <t>Hotel and Tourism, Total Investment(Kyat)</t>
  </si>
  <si>
    <t>Real Estate Development, No. of Enterprises</t>
  </si>
  <si>
    <t>Real Estate Development, Total Investment(Kyat)</t>
  </si>
  <si>
    <t>Construction, No. of Enterprises</t>
  </si>
  <si>
    <t>Construction, Total Investment(Kyat)</t>
  </si>
  <si>
    <t>Industrial Estate, No. of Enterprises</t>
  </si>
  <si>
    <t>Industrial Estate, Total Investment(Kyat)</t>
  </si>
  <si>
    <t>Other, No. of Enterprises</t>
  </si>
  <si>
    <t>Other, Total Investment(Kyat)</t>
  </si>
  <si>
    <t>Agriculture, No. of Enterprises</t>
  </si>
  <si>
    <t>Agriculture, Total Investment(Kyat)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</si>
  <si>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</si>
  <si>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</si>
  <si>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</si>
  <si>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</si>
  <si>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</si>
  <si>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</si>
  <si>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</si>
  <si>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</si>
  <si>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</si>
  <si>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</si>
  <si>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</si>
  <si>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</si>
  <si>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</si>
  <si>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</si>
  <si>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</si>
  <si>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</si>
  <si>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</si>
  <si>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</si>
  <si>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</si>
  <si>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</si>
  <si>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</si>
  <si>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</si>
  <si>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</si>
  <si>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</si>
  <si>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</si>
  <si>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</si>
  <si>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</si>
  <si>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</si>
  <si>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</si>
  <si>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</si>
  <si>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</si>
  <si>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</si>
  <si>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</si>
  <si>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</si>
  <si>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</si>
  <si>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</si>
  <si>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</si>
  <si>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</si>
  <si>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</si>
  <si>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</si>
  <si>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</si>
  <si>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</si>
  <si>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</si>
  <si>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</si>
  <si>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</si>
  <si>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</si>
  <si>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</si>
  <si>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</si>
  <si>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</si>
  <si>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</si>
  <si>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</si>
  <si>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</si>
  <si>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</si>
  <si>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</si>
  <si>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</si>
  <si>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</si>
  <si>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</si>
  <si>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</si>
  <si>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</si>
  <si>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</si>
  <si>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</si>
  <si>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</si>
  <si>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</si>
  <si>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</si>
  <si>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</si>
  <si>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</si>
  <si>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</si>
  <si>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</si>
  <si>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</si>
  <si>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</si>
  <si>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</si>
  <si>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110211.93*</t>
  </si>
  <si>
    <t>106680.63*</t>
  </si>
  <si>
    <t>100732.35*</t>
  </si>
  <si>
    <t xml:space="preserve">FOREIGN INVESTMENT OF PERMITTED ENTERPRISES BY SECTOR, USD Millions
</t>
  </si>
  <si>
    <t>Total, No.of Enterprises</t>
  </si>
  <si>
    <t>Total, Foreign Investment</t>
  </si>
  <si>
    <t>Agriculture, No.of Enterprises</t>
  </si>
  <si>
    <t>Agriculture, Foreign Investment</t>
  </si>
  <si>
    <t>Construction, No.of Enterprises</t>
  </si>
  <si>
    <t>Construction, Foreign Investment</t>
  </si>
  <si>
    <t>Livestock and Fishery, No.of Enterprises</t>
  </si>
  <si>
    <t>Livestock and Fishery, Foreign Investment</t>
  </si>
  <si>
    <t>Mining, No.of Enterprises</t>
  </si>
  <si>
    <t>Mining, Foreign Investment</t>
  </si>
  <si>
    <t>Oil and Gas, No.of Enterprises</t>
  </si>
  <si>
    <t>Oil and Gas, Foreign Investment</t>
  </si>
  <si>
    <t>Manufacturing, No.of Enterprises</t>
  </si>
  <si>
    <t>Manufacturing, Foreign Investment</t>
  </si>
  <si>
    <t>Transport &amp; Communication, No.of Enterprises</t>
  </si>
  <si>
    <t>Transport &amp; Communication, Foreign Investment</t>
  </si>
  <si>
    <t>Hotel and Tourism, No.of Enterprises</t>
  </si>
  <si>
    <t>Hotel and Tourism, Foreign Investment</t>
  </si>
  <si>
    <t>Real Estate Development, No.of Enterprises</t>
  </si>
  <si>
    <t>Real Estate Development, Foreign Investment</t>
  </si>
  <si>
    <t>Industrial Estate, No.of Enterprises</t>
  </si>
  <si>
    <t>Industrial Estate, Foreign Investment</t>
  </si>
  <si>
    <t>Power, No.of Enterprises</t>
  </si>
  <si>
    <t>Power, Foreign Investment</t>
  </si>
  <si>
    <t>Others, No.of Enterprises</t>
  </si>
  <si>
    <t>Others, Foreign Investment</t>
  </si>
  <si>
    <t>50.750*</t>
  </si>
  <si>
    <t xml:space="preserve">FOREIGN INVESTMENT OF PERMITTED ENTERPRISES BY COUNTRY OF ORIGIN
</t>
  </si>
  <si>
    <t>Total</t>
  </si>
  <si>
    <t>Austria</t>
  </si>
  <si>
    <t>Bangladesh</t>
  </si>
  <si>
    <t>Brunei Darussalam</t>
  </si>
  <si>
    <t>Canada</t>
  </si>
  <si>
    <t>China</t>
  </si>
  <si>
    <t>Cyprus</t>
  </si>
  <si>
    <t>Denmark</t>
  </si>
  <si>
    <t>Hong  Kong</t>
  </si>
  <si>
    <t>India</t>
  </si>
  <si>
    <t>Indonesia</t>
  </si>
  <si>
    <t>Israel</t>
  </si>
  <si>
    <t>Japan</t>
  </si>
  <si>
    <t>The Republic of Korea</t>
  </si>
  <si>
    <t>Australia</t>
  </si>
  <si>
    <t>Macau</t>
  </si>
  <si>
    <t>Malaysia</t>
  </si>
  <si>
    <t>Panama</t>
  </si>
  <si>
    <t>Singapore</t>
  </si>
  <si>
    <t>France</t>
  </si>
  <si>
    <t>Thailand</t>
  </si>
  <si>
    <t>U . K **</t>
  </si>
  <si>
    <t>Russia Federation</t>
  </si>
  <si>
    <t>Vietnam</t>
  </si>
  <si>
    <t>Luxembourg</t>
  </si>
  <si>
    <t>Liberia</t>
  </si>
  <si>
    <t>U.A.E</t>
  </si>
  <si>
    <t>Laos</t>
  </si>
  <si>
    <t>Samoa</t>
  </si>
  <si>
    <t>Sweden</t>
  </si>
  <si>
    <t>Philippines</t>
  </si>
  <si>
    <t>Germany</t>
  </si>
  <si>
    <t>Sri Lanka</t>
  </si>
  <si>
    <t>Switzerland</t>
  </si>
  <si>
    <t>U.S.A</t>
  </si>
  <si>
    <t>Mauritius</t>
  </si>
  <si>
    <t>Republic of the Marshall Island</t>
  </si>
  <si>
    <t>The Netherlands</t>
  </si>
  <si>
    <t>South Africa</t>
  </si>
  <si>
    <t>Qatar</t>
  </si>
  <si>
    <t>Cook Islands</t>
  </si>
  <si>
    <t>Seychelles</t>
  </si>
  <si>
    <t>Afghanistan</t>
  </si>
  <si>
    <t>New Zealand</t>
  </si>
  <si>
    <t>Cambodia</t>
  </si>
  <si>
    <t>Lebanon</t>
  </si>
  <si>
    <t>Norway</t>
  </si>
  <si>
    <t>Ireland</t>
  </si>
  <si>
    <t>Berlize</t>
  </si>
  <si>
    <t>Number of Enterprises</t>
  </si>
  <si>
    <t>Foreign Investment</t>
  </si>
  <si>
    <t>15.235*</t>
  </si>
  <si>
    <t>0.450*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</si>
  <si>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</si>
  <si>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</si>
  <si>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</si>
  <si>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</si>
  <si>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</si>
  <si>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</si>
  <si>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</si>
  <si>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</si>
  <si>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</si>
  <si>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</si>
  <si>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</si>
  <si>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</si>
  <si>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</si>
  <si>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</si>
  <si>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</si>
  <si>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</si>
  <si>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</si>
  <si>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</si>
  <si>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</si>
  <si>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</si>
  <si>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</si>
  <si>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</si>
  <si>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</si>
  <si>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</si>
  <si>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</si>
  <si>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</si>
  <si>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</si>
  <si>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</si>
  <si>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</si>
  <si>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</si>
  <si>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</si>
  <si>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</si>
  <si>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</si>
  <si>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</si>
  <si>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</si>
  <si>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</si>
  <si>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</si>
  <si>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</si>
  <si>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</si>
  <si>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</si>
  <si>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</si>
  <si>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</si>
  <si>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</si>
  <si>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</si>
  <si>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</si>
  <si>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</si>
  <si>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</si>
  <si>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</si>
  <si>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</si>
  <si>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</si>
  <si>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</si>
  <si>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</si>
  <si>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</si>
  <si>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</si>
  <si>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</si>
  <si>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</si>
  <si>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</si>
  <si>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</si>
  <si>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</si>
  <si>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</si>
  <si>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</si>
  <si>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</si>
  <si>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</si>
  <si>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</si>
  <si>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</si>
  <si>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</si>
  <si>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</si>
  <si>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</si>
  <si>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</si>
  <si>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</si>
  <si>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</si>
  <si>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</si>
  <si>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</si>
  <si>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</si>
  <si>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</si>
  <si>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</si>
  <si>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</si>
  <si>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</si>
  <si>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</si>
  <si>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</si>
  <si>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</si>
  <si>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</si>
  <si>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</si>
  <si>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</si>
  <si>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</si>
  <si>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</si>
  <si>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</si>
  <si>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</si>
  <si>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</si>
  <si>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</si>
  <si>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</si>
  <si>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</si>
  <si>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</si>
  <si>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</si>
  <si>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</si>
  <si>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</si>
  <si>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</si>
  <si>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</si>
  <si>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MMR_CINV_ENT_NUM</t>
  </si>
  <si>
    <t>MMR_CINV_TOTAL_XDC</t>
  </si>
  <si>
    <t>MMR_CINV_IENT_NUM</t>
  </si>
  <si>
    <t>MMR_CINV_ITOTAL_XDC</t>
  </si>
  <si>
    <t>MMR_CINV_OTHERENT_NUM</t>
  </si>
  <si>
    <t>MMR_CINV_OTHERTOTAL_XDC</t>
  </si>
  <si>
    <t>MMR_CINV_AENT_NUM</t>
  </si>
  <si>
    <t>MMR_CINV_ATOTAL_XDC</t>
  </si>
  <si>
    <t>MMR_CINV_ALFENT_NUM</t>
  </si>
  <si>
    <t>MMR_CINV_ALFTOTAL_XDC</t>
  </si>
  <si>
    <t>MMR_CINV_IMIENT_NUM</t>
  </si>
  <si>
    <t>MMR_CINV_IMITOTAL_XDC</t>
  </si>
  <si>
    <t>MMR_CINV_IMAENT_NUM</t>
  </si>
  <si>
    <t>MMR_CINV_IMATOTAL_XDC</t>
  </si>
  <si>
    <t>MMR_CINV_IPENT_NUM</t>
  </si>
  <si>
    <t>MMR_CINV_STWENT_NUM</t>
  </si>
  <si>
    <t>MMR_CINV_STWTOTAL_XDC</t>
  </si>
  <si>
    <t>MMR_CINV_SHTENT_NUM</t>
  </si>
  <si>
    <t>MMR_CINV_SHTTOTAL_XDC</t>
  </si>
  <si>
    <t>MMR_CINV_SRENT_NUM</t>
  </si>
  <si>
    <t>MMR_CINV_SRTOTAL_XDC</t>
  </si>
  <si>
    <t>MMR_CINV_SCENT_NUM</t>
  </si>
  <si>
    <t>MMR_CINV_SCTOTAL_XDC</t>
  </si>
  <si>
    <t>MMR_FINV_ENT_NUM</t>
  </si>
  <si>
    <t>MMR_FINV_TOTAL_USD</t>
  </si>
  <si>
    <t>MMR_FINV_ALFENT_NUM</t>
  </si>
  <si>
    <t>MMR_FINV_ALFTOTAL_USD</t>
  </si>
  <si>
    <t>MMR_FINV_IMIENT_NUM</t>
  </si>
  <si>
    <t>MMR_FINV_IMITOTAL_USD</t>
  </si>
  <si>
    <t>MMR_FINV_IMAENT_NUM</t>
  </si>
  <si>
    <t>MMR_FINV_IMATOTAL_USD</t>
  </si>
  <si>
    <t>MMR_FINV_IPENT_NUM</t>
  </si>
  <si>
    <t>MMR_FINV_IPTOTAL_USD</t>
  </si>
  <si>
    <t>MMR_FINV_SHTENT_NUM</t>
  </si>
  <si>
    <t>MMR_FINV_SHTTOTAL_USD</t>
  </si>
  <si>
    <t>MMR_FINV_SRENT_NUM</t>
  </si>
  <si>
    <t>MMR_FINV_SRTOTAL_USD</t>
  </si>
  <si>
    <t>MMR_FINV_SCENT_NUM</t>
  </si>
  <si>
    <t>MMR_FINV_SCTOTAL_USD</t>
  </si>
  <si>
    <t>MMR_FINV_IENT_NUM</t>
  </si>
  <si>
    <t>MMR_FINV_ITOTAL_USD</t>
  </si>
  <si>
    <t>MMR_FINV_OTHERENT_NUM</t>
  </si>
  <si>
    <t>MMR_FINV_OTHERTOTAL_USD</t>
  </si>
  <si>
    <t>MMR_FINV_AENT_NUM</t>
  </si>
  <si>
    <t>MMR_FINV_ATOTAL_USD</t>
  </si>
  <si>
    <t>MMR_CINV_IPTOTAL_XDC</t>
  </si>
  <si>
    <t>MMR_FINV_IOGENT_NUM</t>
  </si>
  <si>
    <t>MMR_FINV_IOGENT_USD</t>
  </si>
  <si>
    <t>MMR_FINV_STWCENT_NUM</t>
  </si>
  <si>
    <t>MMR_FINV_STWCTOTAL_USD</t>
  </si>
  <si>
    <t>Partner country</t>
  </si>
  <si>
    <t>MMR_FINV_ENT_AT_NUM</t>
  </si>
  <si>
    <t>MMR_FINV_ENT_BD_NUM</t>
  </si>
  <si>
    <t>MMR_FINV_ENT_BN_NUM</t>
  </si>
  <si>
    <t>MMR_FINV_ENT_CA_NUM</t>
  </si>
  <si>
    <t>MMR_FINV_ENT_CN_NUM</t>
  </si>
  <si>
    <t>MMR_FINV_ENT_CY_NUM</t>
  </si>
  <si>
    <t>MMR_FINV_ENT_DK_NUM</t>
  </si>
  <si>
    <t>MMR_FINV_ENT_HK_NUM</t>
  </si>
  <si>
    <t>MMR_FINV_ENT_IN_NUM</t>
  </si>
  <si>
    <t>MMR_FINV_ENT_ID_NUM</t>
  </si>
  <si>
    <t>MMR_FINV_ENT_IL_NUM</t>
  </si>
  <si>
    <t>MMR_FINV_ENT_JP_NUM</t>
  </si>
  <si>
    <t>MMR_FINV_ENT_KR_NUM</t>
  </si>
  <si>
    <t>MMR_FINV_ENT_AU_NUM</t>
  </si>
  <si>
    <t>MMR_FINV_ENT_MO_NUM</t>
  </si>
  <si>
    <t>MMR_FINV_ENT_MY_NUM</t>
  </si>
  <si>
    <t>MMR_FINV_ENT_PA_NUM</t>
  </si>
  <si>
    <t>MMR_FINV_ENT_SG_NUM</t>
  </si>
  <si>
    <t>MMR_FINV_ENT_FR_NUM</t>
  </si>
  <si>
    <t>MMR_FINV_ENT_GB_NUM</t>
  </si>
  <si>
    <t>MMR_FINV_ENT_TH_NUM</t>
  </si>
  <si>
    <t>MMR_FINV_ENT_RU_NUM</t>
  </si>
  <si>
    <t>MMR_FINV_ENT_VN_NUM</t>
  </si>
  <si>
    <t>MMR_FINV_ENT_LU_NUM</t>
  </si>
  <si>
    <t>MMR_FINV_ENT_LR_NUM</t>
  </si>
  <si>
    <t>MMR_FINV_ENT_AE_NUM</t>
  </si>
  <si>
    <t>MMR_FINV_ENT_LA_NUM</t>
  </si>
  <si>
    <t>MMR_FINV_ENT_WS_NUM</t>
  </si>
  <si>
    <t>MMR_FINV_ENT_SE_NUM</t>
  </si>
  <si>
    <t>MMR_FINV_ENT_PH_NUM</t>
  </si>
  <si>
    <t>MMR_FINV_ENT_DE_NUM</t>
  </si>
  <si>
    <t>MMR_FINV_ENT_LK_NUM</t>
  </si>
  <si>
    <t>MMR_FINV_ENT_CH_NUM</t>
  </si>
  <si>
    <t>MMR_FINV_ENT_US_NUM</t>
  </si>
  <si>
    <t>MMR_FINV_ENT_MU_NUM</t>
  </si>
  <si>
    <t>MMR_FINV_ENT_MH_NUM</t>
  </si>
  <si>
    <t>MMR_FINV_ENT_NL_NUM</t>
  </si>
  <si>
    <t>MMR_FINV_ENT_ZA_NUM</t>
  </si>
  <si>
    <t>MMR_FINV_ENT_QA_NUM</t>
  </si>
  <si>
    <t>MMR_FINV_ENT_TW_NUM</t>
  </si>
  <si>
    <t>MMR_FINV_ENT_SC_NUM</t>
  </si>
  <si>
    <t>MMR_FINV_ENT_NZ_NUM</t>
  </si>
  <si>
    <t>MMR_FINV_ENT_AF_NUM</t>
  </si>
  <si>
    <t>MMR_FINV_ENT_KH_NUM</t>
  </si>
  <si>
    <t>MMR_FINV_ENT_LB_NUM</t>
  </si>
  <si>
    <t>MMR_FINV_ENT_NO_NUM</t>
  </si>
  <si>
    <t>MMR_FINV_ENT_IE_NUM</t>
  </si>
  <si>
    <t>MMR_FINV_ENT_BZ_NUM</t>
  </si>
  <si>
    <t>MMR_FINV_ENT_CK_NUM</t>
  </si>
  <si>
    <t>MMR_FINV_TOTAL_AT_USD</t>
  </si>
  <si>
    <t>MMR_FINV_TOTAL_BD_USD</t>
  </si>
  <si>
    <t>MMR_FINV_TOTAL_BN_USD</t>
  </si>
  <si>
    <t>MMR_FINV_TOTAL_CA_USD</t>
  </si>
  <si>
    <t>MMR_FINV_TOTAL_CN_USD</t>
  </si>
  <si>
    <t>MMR_FINV_TOTAL_CY_USD</t>
  </si>
  <si>
    <t>MMR_FINV_TOTAL_DK_USD</t>
  </si>
  <si>
    <t>MMR_FINV_TOTAL_HK_USD</t>
  </si>
  <si>
    <t>MMR_FINV_TOTAL_IN_USD</t>
  </si>
  <si>
    <t>MMR_FINV_TOTAL_ID_USD</t>
  </si>
  <si>
    <t>MMR_FINV_TOTAL_IL_USD</t>
  </si>
  <si>
    <t>MMR_FINV_TOTAL_JP_USD</t>
  </si>
  <si>
    <t>MMR_FINV_TOTAL_KR_USD</t>
  </si>
  <si>
    <t>MMR_FINV_TOTAL_AU_USD</t>
  </si>
  <si>
    <t>MMR_FINV_TOTAL_MO_USD</t>
  </si>
  <si>
    <t>MMR_FINV_TOTAL_MY_USD</t>
  </si>
  <si>
    <t>MMR_FINV_TOTAL_PA_USD</t>
  </si>
  <si>
    <t>MMR_FINV_TOTAL_SG_USD</t>
  </si>
  <si>
    <t>MMR_FINV_TOTAL_FR_USD</t>
  </si>
  <si>
    <t>MMR_FINV_TOTAL_TH_USD</t>
  </si>
  <si>
    <t>MMR_FINV_TOTAL_GB_USD</t>
  </si>
  <si>
    <t>MMR_FINV_TOTAL_RU_USD</t>
  </si>
  <si>
    <t>MMR_FINV_TOTAL_VN_USD</t>
  </si>
  <si>
    <t>MMR_FINV_TOTAL_LU_USD</t>
  </si>
  <si>
    <t>MMR_FINV_TOTAL_LR_USD</t>
  </si>
  <si>
    <t>MMR_FINV_TOTAL_AE_USD</t>
  </si>
  <si>
    <t>MMR_FINV_TOTAL_LA_USD</t>
  </si>
  <si>
    <t>MMR_FINV_TOTAL_WS_USD</t>
  </si>
  <si>
    <t>MMR_FINV_TOTAL_SE_USD</t>
  </si>
  <si>
    <t>MMR_FINV_TOTAL_PH_USD</t>
  </si>
  <si>
    <t>MMR_FINV_TOTAL_DE_USD</t>
  </si>
  <si>
    <t>MMR_FINV_TOTAL_LK_USD</t>
  </si>
  <si>
    <t>MMR_FINV_TOTAL_CH_USD</t>
  </si>
  <si>
    <t>MMR_FINV_TOTAL_US_USD</t>
  </si>
  <si>
    <t>MMR_FINV_TOTAL_MU_USD</t>
  </si>
  <si>
    <t>MMR_FINV_TOTAL_MH_USD</t>
  </si>
  <si>
    <t>MMR_FINV_TOTAL_NL_USD</t>
  </si>
  <si>
    <t>MMR_FINV_TOTAL_ZA_USD</t>
  </si>
  <si>
    <t>MMR_FINV_TOTAL_QA_USD</t>
  </si>
  <si>
    <t>MMR_FINV_TOTAL_TW_USD</t>
  </si>
  <si>
    <t>MMR_FINV_TOTAL_CK_USD</t>
  </si>
  <si>
    <t>MMR_FINV_TOTAL_SC_USD</t>
  </si>
  <si>
    <t>MMR_FINV_TOTAL_AF_USD</t>
  </si>
  <si>
    <t>MMR_FINV_TOTAL_NZ_USD</t>
  </si>
  <si>
    <t>MMR_FINV_TOTAL_KH_USD</t>
  </si>
  <si>
    <t>MMR_FINV_TOTAL_LB_USD</t>
  </si>
  <si>
    <t>MMR_FINV_TOTAL_NO_USD</t>
  </si>
  <si>
    <t>MMR_FINV_TOTAL_IE_USD</t>
  </si>
  <si>
    <t>MMR_FINV_TOTAL_BZ_USD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</si>
  <si>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</si>
  <si>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</si>
  <si>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</si>
  <si>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</si>
  <si>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</si>
  <si>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</si>
  <si>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</si>
  <si>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</si>
  <si>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</si>
  <si>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</si>
  <si>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</si>
  <si>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</si>
  <si>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</si>
  <si>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</si>
  <si>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Taiwan</t>
  </si>
  <si>
    <t>2019-05</t>
  </si>
  <si>
    <t>2019-06</t>
  </si>
  <si>
    <t>2019-07</t>
  </si>
  <si>
    <t>2019-08</t>
  </si>
  <si>
    <t>2019-09</t>
  </si>
  <si>
    <t>2019-10</t>
  </si>
  <si>
    <t>2019-11</t>
  </si>
  <si>
    <t>Italy</t>
  </si>
  <si>
    <t>2019-12</t>
  </si>
  <si>
    <t>2020-01</t>
  </si>
  <si>
    <t>2020-02</t>
  </si>
  <si>
    <t>2020-03</t>
  </si>
  <si>
    <t>2020-04</t>
  </si>
  <si>
    <t>2020-05</t>
  </si>
  <si>
    <t>2020-06</t>
  </si>
  <si>
    <t>2020-08</t>
  </si>
  <si>
    <t>2020-07</t>
  </si>
  <si>
    <t>2020-09</t>
  </si>
  <si>
    <t>2020-10</t>
  </si>
  <si>
    <t>2020-11</t>
  </si>
  <si>
    <t>2020-12</t>
  </si>
  <si>
    <t>2021-01</t>
  </si>
  <si>
    <t>2021-02</t>
  </si>
  <si>
    <t>2021-03</t>
  </si>
  <si>
    <t>Estonia</t>
  </si>
  <si>
    <t>Oil &amp; Gas, No. of Enterprises</t>
  </si>
  <si>
    <t>Oil &amp; Gas, Total Investment(Kyat)</t>
  </si>
  <si>
    <t>MMR_FINV_TOTAL_EE_USD</t>
  </si>
  <si>
    <t>MMR_FINV_ENT_EE_NUM</t>
  </si>
  <si>
    <t>MMR_CINV_IOGENT_NUM</t>
  </si>
  <si>
    <t>MMR_CINV_IOGTOTAL_XDC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</si>
</sst>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k_r_-;\-* #,##0.00\ _k_r_-;_-* &quot;-&quot;??\ _k_r_-;_-@_-"/>
    <numFmt numFmtId="166" formatCode="_-&quot;$&quot;* #,##0_-;\-&quot;$&quot;* #,##0_-;_-&quot;$&quot;* &quot;-&quot;_-;_-@_-"/>
    <numFmt numFmtId="167" formatCode="[$-409]mmm\-yy;@"/>
    <numFmt numFmtId="168" formatCode="#,##0.0"/>
    <numFmt numFmtId="169" formatCode="0.0"/>
    <numFmt numFmtId="170" formatCode="#,##0.000"/>
    <numFmt numFmtId="171" formatCode="#,##0.0000"/>
    <numFmt numFmtId="172" formatCode="_-* #,##0.00_р_._-;\-* #,##0.00_р_._-;_-* &quot;-&quot;??_р_._-;_-@_-"/>
    <numFmt numFmtId="173" formatCode="General_)"/>
    <numFmt numFmtId="174" formatCode="0.0_)"/>
    <numFmt numFmtId="175" formatCode="0.00_)"/>
    <numFmt numFmtId="176" formatCode="#,##0.0_);\(#,##0.0\)"/>
    <numFmt numFmtId="177" formatCode="#.00"/>
    <numFmt numFmtId="178" formatCode="[$$-1009]#,##0.00;\-[$$-1009]#,##0.00"/>
    <numFmt numFmtId="179" formatCode="[$-409]d\-mmm\-yy;@"/>
    <numFmt numFmtId="180" formatCode="@\ *."/>
    <numFmt numFmtId="181" formatCode="&quot;   &quot;@"/>
    <numFmt numFmtId="182" formatCode="\ \ \ \ \ \ \ \ \ \ @\ *."/>
    <numFmt numFmtId="183" formatCode="\ \ \ \ \ \ \ \ \ \ \ \ @\ *."/>
    <numFmt numFmtId="184" formatCode="\ \ \ \ \ \ \ \ \ \ \ \ @"/>
    <numFmt numFmtId="185" formatCode="\ \ \ \ \ \ \ \ \ \ \ \ \ @\ *."/>
    <numFmt numFmtId="186" formatCode="\ @\ *."/>
    <numFmt numFmtId="187" formatCode="\ @"/>
    <numFmt numFmtId="188" formatCode="&quot;      &quot;@"/>
    <numFmt numFmtId="189" formatCode="\ \ @\ *."/>
    <numFmt numFmtId="190" formatCode="\ \ @"/>
    <numFmt numFmtId="191" formatCode="&quot;         &quot;@"/>
    <numFmt numFmtId="192" formatCode="\ \ \ @\ *."/>
    <numFmt numFmtId="193" formatCode="\ \ \ @"/>
    <numFmt numFmtId="194" formatCode="&quot;            &quot;@"/>
    <numFmt numFmtId="195" formatCode="\ \ \ \ @\ *."/>
    <numFmt numFmtId="196" formatCode="\ \ \ \ @"/>
    <numFmt numFmtId="197" formatCode="&quot;               &quot;@"/>
    <numFmt numFmtId="198" formatCode="\ \ \ \ \ \ @\ *."/>
    <numFmt numFmtId="199" formatCode="\ \ \ \ \ \ @"/>
    <numFmt numFmtId="200" formatCode="\ \ \ \ \ \ \ @\ *."/>
    <numFmt numFmtId="201" formatCode="\ \ \ \ \ \ \ \ \ @\ *."/>
    <numFmt numFmtId="202" formatCode="\ \ \ \ \ \ \ \ \ @"/>
    <numFmt numFmtId="203" formatCode="#\ ##0\ "/>
    <numFmt numFmtId="204" formatCode="_-[$CHF]\ \ #,##0.00_-;\-[$CHF]\ * #,##0.00_-;_-[$CHF]\ * &quot;-&quot;??_-;_-@_-"/>
    <numFmt numFmtId="205" formatCode="#,##0;[Red]\(#,##0\)"/>
    <numFmt numFmtId="206" formatCode="&quot;$&quot;#,##0\ ;\(&quot;$&quot;#,##0\)"/>
    <numFmt numFmtId="207" formatCode="[$DEM-4C0A]#,##0.00_ ;\-[$DEM-4C0A]#,##0.00\ "/>
    <numFmt numFmtId="208" formatCode="_-[$€-2]* #,##0.00_-;\-[$€-2]* #,##0.00_-;_-[$€-2]* &quot;-&quot;??_-"/>
    <numFmt numFmtId="209" formatCode="#,#00"/>
    <numFmt numFmtId="210" formatCode="[$JPY]\ #,##0.00;\-[$JPY]\ #,##0.00"/>
    <numFmt numFmtId="211" formatCode="_-* #,##0_-;\-* #,##0_-;_-* &quot;-&quot;_-;_-@_-"/>
    <numFmt numFmtId="212" formatCode="_-* #,##0\ _F_-;\-* #,##0\ _F_-;_-* &quot;-&quot;\ _F_-;_-@_-"/>
    <numFmt numFmtId="213" formatCode="_-* #,##0.00\ _F_-;\-* #,##0.00\ _F_-;_-* &quot;-&quot;??\ _F_-;_-@_-"/>
    <numFmt numFmtId="214" formatCode="_(&quot;R$&quot;* #,##0_);_(&quot;R$&quot;* \(#,##0\);_(&quot;R$&quot;* &quot;-&quot;_);_(@_)"/>
    <numFmt numFmtId="215" formatCode="_(&quot;R$&quot;* #,##0.00_);_(&quot;R$&quot;* \(#,##0.00\);_(&quot;R$&quot;* &quot;-&quot;??_);_(@_)"/>
    <numFmt numFmtId="216" formatCode="\$#,"/>
    <numFmt numFmtId="217" formatCode="_-&quot;$&quot;* #,##0.00_-;\-&quot;$&quot;* #,##0.00_-;_-&quot;$&quot;* &quot;-&quot;??_-;_-@_-"/>
    <numFmt numFmtId="218" formatCode="_-* #,##0\ &quot;F&quot;_-;\-* #,##0\ &quot;F&quot;_-;_-* &quot;-&quot;\ &quot;F&quot;_-;_-@_-"/>
    <numFmt numFmtId="219" formatCode="_-* #,##0.00\ &quot;F&quot;_-;\-* #,##0.00\ &quot;F&quot;_-;_-* &quot;-&quot;??\ &quot;F&quot;_-;_-@_-"/>
    <numFmt numFmtId="220" formatCode="ddd\ d\-mmm\-yy"/>
    <numFmt numFmtId="221" formatCode="[&gt;=0.05]#,##0.0;[&lt;=-0.05]\-#,##0.0;?0.0"/>
    <numFmt numFmtId="222" formatCode="#,##0_);[Red]\-#,##0_);"/>
    <numFmt numFmtId="223" formatCode="[&gt;=0.05]\(#,##0.0\);[&lt;=-0.05]\(\-#,##0.0\);\(\-\-\);\(@\)"/>
    <numFmt numFmtId="224" formatCode="[Black]#,##0.0;[Black]\-#,##0.0;;"/>
    <numFmt numFmtId="225" formatCode="[Black][&gt;0.05]#,##0.0;[Black][&lt;-0.05]\-#,##0.0;;"/>
    <numFmt numFmtId="226" formatCode="[Black][&gt;0.5]#,##0;[Black][&lt;-0.5]\-#,##0;;"/>
    <numFmt numFmtId="227" formatCode="%#,#00"/>
    <numFmt numFmtId="228" formatCode="#.##000"/>
    <numFmt numFmtId="229" formatCode="#,##0.0____"/>
    <numFmt numFmtId="230" formatCode="#\ ###\ ###\ ##0\ "/>
    <numFmt numFmtId="231" formatCode="#,##0.000000"/>
    <numFmt numFmtId="232" formatCode="#,"/>
    <numFmt numFmtId="233" formatCode="[$$-409]#,##0.00_ ;\-[$$-409]#,##0.00\ "/>
    <numFmt numFmtId="234" formatCode="\(\$#,###\)"/>
    <numFmt numFmtId="235" formatCode="#.##0,"/>
    <numFmt numFmtId="236" formatCode="General\ \ \ \ \ \ "/>
    <numFmt numFmtId="237" formatCode="0.0\ \ \ \ \ \ \ \ "/>
    <numFmt numFmtId="238" formatCode="mmmm\ yyyy"/>
    <numFmt numFmtId="239" formatCode="#,##0;[Red]\-#,##0"/>
    <numFmt numFmtId="240" formatCode="0.000_)"/>
    <numFmt numFmtId="241" formatCode="dd\-mmm_)"/>
    <numFmt numFmtId="242" formatCode="[&gt;0.5]#,##0;[&lt;-0.5]\-#,##0;\-\-&quot; &quot;;"/>
    <numFmt numFmtId="243" formatCode="_-* #,##0\ _L_._-;\-* #,##0\ _L_._-;_-* &quot;-&quot;\ _L_._-;_-@_-"/>
    <numFmt numFmtId="244" formatCode="_-* #,##0.00\ _L_._-;\-* #,##0.00\ _L_._-;_-* &quot;-&quot;??\ _L_._-;_-@_-"/>
    <numFmt numFmtId="245" formatCode="_ * #,##0_)\ _L_ ;_ * \(#,##0\)\ _L_ ;_ * &quot;-&quot;_)\ _L_ ;_ @_ "/>
    <numFmt numFmtId="246" formatCode="_ * #,##0.00_)\ _L_ ;_ * \(#,##0.00\)\ _L_ ;_ * &quot;-&quot;??_)\ _L_ ;_ @_ "/>
    <numFmt numFmtId="247" formatCode="_([$€-2]* #,##0.00_);_([$€-2]* \(#,##0.00\);_([$€-2]* &quot;-&quot;??_)"/>
    <numFmt numFmtId="248" formatCode="_-&quot;£&quot;* #,##0_-;\-&quot;£&quot;* #,##0_-;_-&quot;£&quot;* &quot;-&quot;_-;_-@_-"/>
    <numFmt numFmtId="249" formatCode="0.000"/>
  </numFmts>
  <fonts count="17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162"/>
    </font>
    <font>
      <sz val="10"/>
      <color indexed="8"/>
      <name val="Arial"/>
      <family val="2"/>
    </font>
    <font>
      <sz val="10"/>
      <name val="Arial Cyr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Tms Rmn"/>
    </font>
    <font>
      <sz val="10"/>
      <name val="Tms Rmn"/>
    </font>
    <font>
      <sz val="10"/>
      <name val="Helv"/>
    </font>
    <font>
      <sz val="12"/>
      <name val="Helv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ms Rmn"/>
    </font>
    <font>
      <sz val="12"/>
      <name val="Times New Roman"/>
      <family val="1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u/>
      <sz val="10"/>
      <color theme="10"/>
      <name val="Courier"/>
      <family val="3"/>
    </font>
    <font>
      <u/>
      <sz val="10"/>
      <color theme="10"/>
      <name val="Times New Roman"/>
      <family val="1"/>
    </font>
    <font>
      <u/>
      <sz val="11"/>
      <color theme="10"/>
      <name val="Calibri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2"/>
      <name val="Times"/>
      <family val="1"/>
    </font>
    <font>
      <sz val="10"/>
      <color indexed="24"/>
      <name val="Times New Roman"/>
      <family val="1"/>
    </font>
    <font>
      <sz val="8"/>
      <name val="Tahoma"/>
      <family val="2"/>
    </font>
    <font>
      <sz val="8"/>
      <name val="Arial Cyr"/>
      <charset val="204"/>
    </font>
    <font>
      <b/>
      <sz val="9"/>
      <name val="Arial"/>
      <family val="2"/>
    </font>
    <font>
      <sz val="9"/>
      <name val="Tms Rmn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14"/>
      <name val="Helv"/>
    </font>
    <font>
      <vertAlign val="superscript"/>
      <sz val="1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9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Arial"/>
      <family val="2"/>
    </font>
    <font>
      <sz val="11"/>
      <color indexed="62"/>
      <name val="Calibri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1"/>
      <color indexed="52"/>
      <name val="Calibri"/>
      <family val="2"/>
    </font>
    <font>
      <sz val="8"/>
      <color indexed="8"/>
      <name val="Helv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u/>
      <sz val="10"/>
      <color indexed="36"/>
      <name val="Times New Roman CE"/>
      <charset val="238"/>
    </font>
    <font>
      <sz val="10"/>
      <color indexed="8"/>
      <name val="جيزة"/>
      <charset val="178"/>
    </font>
    <font>
      <sz val="9"/>
      <name val="Arial"/>
      <family val="2"/>
    </font>
    <font>
      <sz val="10"/>
      <name val="Arial CE"/>
      <charset val="238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Calibri"/>
      <family val="2"/>
    </font>
    <font>
      <sz val="10"/>
      <name val="Times"/>
      <family val="1"/>
    </font>
    <font>
      <sz val="12"/>
      <color theme="1"/>
      <name val="Arial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sz val="9"/>
      <name val="Helvetica"/>
      <family val="2"/>
    </font>
    <font>
      <sz val="10"/>
      <name val="MS Sans Serif"/>
      <family val="2"/>
    </font>
    <font>
      <b/>
      <sz val="10"/>
      <name val="Tms Rmn"/>
    </font>
    <font>
      <sz val="10"/>
      <name val="Tms Rmn"/>
      <family val="1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sz val="11"/>
      <color indexed="10"/>
      <name val="Calibri"/>
      <family val="2"/>
    </font>
    <font>
      <sz val="12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charset val="204"/>
    </font>
    <font>
      <sz val="12"/>
      <name val="新細明體"/>
      <family val="1"/>
      <charset val="136"/>
    </font>
    <font>
      <sz val="10"/>
      <name val="Times New Roman"/>
      <family val="1"/>
      <charset val="162"/>
    </font>
    <font>
      <sz val="10"/>
      <name val="Helv"/>
      <charset val="204"/>
    </font>
    <font>
      <sz val="12"/>
      <color indexed="24"/>
      <name val="Arial"/>
      <family val="2"/>
    </font>
    <font>
      <sz val="10"/>
      <name val="Literaturuly"/>
      <family val="2"/>
    </font>
    <font>
      <b/>
      <sz val="12"/>
      <color indexed="24"/>
      <name val="Arial"/>
      <family val="2"/>
    </font>
    <font>
      <sz val="10"/>
      <name val="Arial Cyr"/>
    </font>
    <font>
      <sz val="10"/>
      <name val="Helv"/>
      <family val="2"/>
    </font>
    <font>
      <sz val="12"/>
      <name val="Helv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"/>
      <family val="2"/>
    </font>
    <font>
      <sz val="11"/>
      <color theme="1"/>
      <name val="Calibri"/>
      <family val="2"/>
      <charset val="186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EEEEEE"/>
      </left>
      <right/>
      <top/>
      <bottom style="medium">
        <color rgb="FFEEEEE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52">
    <xf numFmtId="0" fontId="0" fillId="0" borderId="0"/>
    <xf numFmtId="0" fontId="12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0" fontId="13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0" fontId="13" fillId="0" borderId="0"/>
    <xf numFmtId="0" fontId="13" fillId="0" borderId="0"/>
    <xf numFmtId="167" fontId="19" fillId="0" borderId="0"/>
    <xf numFmtId="0" fontId="9" fillId="0" borderId="0"/>
    <xf numFmtId="0" fontId="9" fillId="0" borderId="0"/>
    <xf numFmtId="0" fontId="15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14" applyNumberFormat="0" applyAlignment="0" applyProtection="0"/>
    <xf numFmtId="0" fontId="32" fillId="11" borderId="15" applyNumberFormat="0" applyAlignment="0" applyProtection="0"/>
    <xf numFmtId="0" fontId="33" fillId="11" borderId="14" applyNumberFormat="0" applyAlignment="0" applyProtection="0"/>
    <xf numFmtId="0" fontId="34" fillId="0" borderId="16" applyNumberFormat="0" applyFill="0" applyAlignment="0" applyProtection="0"/>
    <xf numFmtId="0" fontId="35" fillId="12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1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5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5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" fillId="0" borderId="0" applyFont="0" applyFill="0" applyBorder="0" applyAlignment="0" applyProtection="0"/>
    <xf numFmtId="0" fontId="39" fillId="0" borderId="0"/>
    <xf numFmtId="0" fontId="40" fillId="0" borderId="0"/>
    <xf numFmtId="0" fontId="41" fillId="0" borderId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43" fontId="8" fillId="0" borderId="0" applyFont="0" applyFill="0" applyBorder="0" applyAlignment="0" applyProtection="0"/>
    <xf numFmtId="0" fontId="8" fillId="0" borderId="0"/>
    <xf numFmtId="0" fontId="8" fillId="13" borderId="1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7" fillId="0" borderId="0">
      <protection locked="0"/>
    </xf>
    <xf numFmtId="177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1" fillId="0" borderId="0"/>
    <xf numFmtId="0" fontId="21" fillId="0" borderId="0"/>
    <xf numFmtId="0" fontId="52" fillId="0" borderId="0"/>
    <xf numFmtId="0" fontId="47" fillId="0" borderId="21">
      <protection locked="0"/>
    </xf>
    <xf numFmtId="178" fontId="14" fillId="0" borderId="0" applyNumberFormat="0" applyFill="0" applyBorder="0" applyAlignment="0" applyProtection="0"/>
    <xf numFmtId="173" fontId="60" fillId="0" borderId="0"/>
    <xf numFmtId="178" fontId="14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78" fontId="63" fillId="0" borderId="0" applyNumberFormat="0" applyFill="0" applyBorder="0" applyAlignment="0" applyProtection="0">
      <alignment vertical="top"/>
      <protection locked="0"/>
    </xf>
    <xf numFmtId="0" fontId="8" fillId="0" borderId="0"/>
    <xf numFmtId="179" fontId="41" fillId="0" borderId="0">
      <alignment vertical="top"/>
    </xf>
    <xf numFmtId="179" fontId="13" fillId="0" borderId="0"/>
    <xf numFmtId="179" fontId="41" fillId="0" borderId="0">
      <alignment vertical="top"/>
    </xf>
    <xf numFmtId="180" fontId="56" fillId="0" borderId="0"/>
    <xf numFmtId="180" fontId="56" fillId="0" borderId="0"/>
    <xf numFmtId="49" fontId="56" fillId="0" borderId="0"/>
    <xf numFmtId="49" fontId="56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56" fillId="0" borderId="0">
      <alignment horizontal="center"/>
    </xf>
    <xf numFmtId="182" fontId="56" fillId="0" borderId="0">
      <alignment horizontal="center"/>
    </xf>
    <xf numFmtId="183" fontId="56" fillId="0" borderId="0"/>
    <xf numFmtId="183" fontId="56" fillId="0" borderId="0"/>
    <xf numFmtId="184" fontId="56" fillId="0" borderId="0"/>
    <xf numFmtId="184" fontId="56" fillId="0" borderId="0"/>
    <xf numFmtId="185" fontId="56" fillId="0" borderId="0"/>
    <xf numFmtId="185" fontId="56" fillId="0" borderId="0"/>
    <xf numFmtId="186" fontId="56" fillId="0" borderId="0"/>
    <xf numFmtId="186" fontId="56" fillId="0" borderId="0"/>
    <xf numFmtId="187" fontId="64" fillId="0" borderId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8" fontId="65" fillId="40" borderId="0" applyNumberFormat="0" applyBorder="0" applyAlignment="0" applyProtection="0"/>
    <xf numFmtId="178" fontId="65" fillId="40" borderId="0" applyNumberFormat="0" applyBorder="0" applyAlignment="0" applyProtection="0"/>
    <xf numFmtId="0" fontId="65" fillId="40" borderId="0" applyNumberFormat="0" applyBorder="0" applyAlignment="0" applyProtection="0"/>
    <xf numFmtId="178" fontId="65" fillId="40" borderId="0" applyNumberFormat="0" applyBorder="0" applyAlignment="0" applyProtection="0"/>
    <xf numFmtId="0" fontId="65" fillId="40" borderId="0" applyNumberFormat="0" applyBorder="0" applyAlignment="0" applyProtection="0"/>
    <xf numFmtId="178" fontId="65" fillId="40" borderId="0" applyNumberFormat="0" applyBorder="0" applyAlignment="0" applyProtection="0"/>
    <xf numFmtId="0" fontId="65" fillId="40" borderId="0" applyNumberFormat="0" applyBorder="0" applyAlignment="0" applyProtection="0"/>
    <xf numFmtId="178" fontId="65" fillId="40" borderId="0" applyNumberFormat="0" applyBorder="0" applyAlignment="0" applyProtection="0"/>
    <xf numFmtId="0" fontId="65" fillId="40" borderId="0" applyNumberFormat="0" applyBorder="0" applyAlignment="0" applyProtection="0"/>
    <xf numFmtId="178" fontId="65" fillId="40" borderId="0" applyNumberFormat="0" applyBorder="0" applyAlignment="0" applyProtection="0"/>
    <xf numFmtId="0" fontId="65" fillId="40" borderId="0" applyNumberFormat="0" applyBorder="0" applyAlignment="0" applyProtection="0"/>
    <xf numFmtId="178" fontId="65" fillId="40" borderId="0" applyNumberFormat="0" applyBorder="0" applyAlignment="0" applyProtection="0"/>
    <xf numFmtId="0" fontId="65" fillId="40" borderId="0" applyNumberFormat="0" applyBorder="0" applyAlignment="0" applyProtection="0"/>
    <xf numFmtId="178" fontId="65" fillId="40" borderId="0" applyNumberFormat="0" applyBorder="0" applyAlignment="0" applyProtection="0"/>
    <xf numFmtId="0" fontId="65" fillId="40" borderId="0" applyNumberFormat="0" applyBorder="0" applyAlignment="0" applyProtection="0"/>
    <xf numFmtId="178" fontId="65" fillId="40" borderId="0" applyNumberFormat="0" applyBorder="0" applyAlignment="0" applyProtection="0"/>
    <xf numFmtId="0" fontId="65" fillId="40" borderId="0" applyNumberFormat="0" applyBorder="0" applyAlignment="0" applyProtection="0"/>
    <xf numFmtId="178" fontId="65" fillId="41" borderId="0" applyNumberFormat="0" applyBorder="0" applyAlignment="0" applyProtection="0"/>
    <xf numFmtId="178" fontId="65" fillId="41" borderId="0" applyNumberFormat="0" applyBorder="0" applyAlignment="0" applyProtection="0"/>
    <xf numFmtId="0" fontId="65" fillId="41" borderId="0" applyNumberFormat="0" applyBorder="0" applyAlignment="0" applyProtection="0"/>
    <xf numFmtId="178" fontId="65" fillId="41" borderId="0" applyNumberFormat="0" applyBorder="0" applyAlignment="0" applyProtection="0"/>
    <xf numFmtId="0" fontId="65" fillId="41" borderId="0" applyNumberFormat="0" applyBorder="0" applyAlignment="0" applyProtection="0"/>
    <xf numFmtId="178" fontId="65" fillId="41" borderId="0" applyNumberFormat="0" applyBorder="0" applyAlignment="0" applyProtection="0"/>
    <xf numFmtId="0" fontId="65" fillId="41" borderId="0" applyNumberFormat="0" applyBorder="0" applyAlignment="0" applyProtection="0"/>
    <xf numFmtId="178" fontId="65" fillId="41" borderId="0" applyNumberFormat="0" applyBorder="0" applyAlignment="0" applyProtection="0"/>
    <xf numFmtId="0" fontId="65" fillId="41" borderId="0" applyNumberFormat="0" applyBorder="0" applyAlignment="0" applyProtection="0"/>
    <xf numFmtId="178" fontId="65" fillId="41" borderId="0" applyNumberFormat="0" applyBorder="0" applyAlignment="0" applyProtection="0"/>
    <xf numFmtId="0" fontId="65" fillId="41" borderId="0" applyNumberFormat="0" applyBorder="0" applyAlignment="0" applyProtection="0"/>
    <xf numFmtId="178" fontId="65" fillId="41" borderId="0" applyNumberFormat="0" applyBorder="0" applyAlignment="0" applyProtection="0"/>
    <xf numFmtId="0" fontId="65" fillId="41" borderId="0" applyNumberFormat="0" applyBorder="0" applyAlignment="0" applyProtection="0"/>
    <xf numFmtId="178" fontId="65" fillId="41" borderId="0" applyNumberFormat="0" applyBorder="0" applyAlignment="0" applyProtection="0"/>
    <xf numFmtId="0" fontId="65" fillId="41" borderId="0" applyNumberFormat="0" applyBorder="0" applyAlignment="0" applyProtection="0"/>
    <xf numFmtId="178" fontId="65" fillId="41" borderId="0" applyNumberFormat="0" applyBorder="0" applyAlignment="0" applyProtection="0"/>
    <xf numFmtId="0" fontId="65" fillId="41" borderId="0" applyNumberFormat="0" applyBorder="0" applyAlignment="0" applyProtection="0"/>
    <xf numFmtId="178" fontId="65" fillId="42" borderId="0" applyNumberFormat="0" applyBorder="0" applyAlignment="0" applyProtection="0"/>
    <xf numFmtId="178" fontId="65" fillId="42" borderId="0" applyNumberFormat="0" applyBorder="0" applyAlignment="0" applyProtection="0"/>
    <xf numFmtId="0" fontId="65" fillId="42" borderId="0" applyNumberFormat="0" applyBorder="0" applyAlignment="0" applyProtection="0"/>
    <xf numFmtId="178" fontId="65" fillId="42" borderId="0" applyNumberFormat="0" applyBorder="0" applyAlignment="0" applyProtection="0"/>
    <xf numFmtId="0" fontId="65" fillId="42" borderId="0" applyNumberFormat="0" applyBorder="0" applyAlignment="0" applyProtection="0"/>
    <xf numFmtId="178" fontId="65" fillId="42" borderId="0" applyNumberFormat="0" applyBorder="0" applyAlignment="0" applyProtection="0"/>
    <xf numFmtId="0" fontId="65" fillId="42" borderId="0" applyNumberFormat="0" applyBorder="0" applyAlignment="0" applyProtection="0"/>
    <xf numFmtId="178" fontId="65" fillId="42" borderId="0" applyNumberFormat="0" applyBorder="0" applyAlignment="0" applyProtection="0"/>
    <xf numFmtId="0" fontId="65" fillId="42" borderId="0" applyNumberFormat="0" applyBorder="0" applyAlignment="0" applyProtection="0"/>
    <xf numFmtId="178" fontId="65" fillId="42" borderId="0" applyNumberFormat="0" applyBorder="0" applyAlignment="0" applyProtection="0"/>
    <xf numFmtId="0" fontId="65" fillId="42" borderId="0" applyNumberFormat="0" applyBorder="0" applyAlignment="0" applyProtection="0"/>
    <xf numFmtId="178" fontId="65" fillId="42" borderId="0" applyNumberFormat="0" applyBorder="0" applyAlignment="0" applyProtection="0"/>
    <xf numFmtId="0" fontId="65" fillId="42" borderId="0" applyNumberFormat="0" applyBorder="0" applyAlignment="0" applyProtection="0"/>
    <xf numFmtId="178" fontId="65" fillId="42" borderId="0" applyNumberFormat="0" applyBorder="0" applyAlignment="0" applyProtection="0"/>
    <xf numFmtId="0" fontId="65" fillId="42" borderId="0" applyNumberFormat="0" applyBorder="0" applyAlignment="0" applyProtection="0"/>
    <xf numFmtId="178" fontId="65" fillId="42" borderId="0" applyNumberFormat="0" applyBorder="0" applyAlignment="0" applyProtection="0"/>
    <xf numFmtId="0" fontId="65" fillId="42" borderId="0" applyNumberFormat="0" applyBorder="0" applyAlignment="0" applyProtection="0"/>
    <xf numFmtId="178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4" borderId="0" applyNumberFormat="0" applyBorder="0" applyAlignment="0" applyProtection="0"/>
    <xf numFmtId="178" fontId="65" fillId="44" borderId="0" applyNumberFormat="0" applyBorder="0" applyAlignment="0" applyProtection="0"/>
    <xf numFmtId="0" fontId="65" fillId="44" borderId="0" applyNumberFormat="0" applyBorder="0" applyAlignment="0" applyProtection="0"/>
    <xf numFmtId="178" fontId="65" fillId="44" borderId="0" applyNumberFormat="0" applyBorder="0" applyAlignment="0" applyProtection="0"/>
    <xf numFmtId="0" fontId="65" fillId="44" borderId="0" applyNumberFormat="0" applyBorder="0" applyAlignment="0" applyProtection="0"/>
    <xf numFmtId="178" fontId="65" fillId="44" borderId="0" applyNumberFormat="0" applyBorder="0" applyAlignment="0" applyProtection="0"/>
    <xf numFmtId="0" fontId="65" fillId="44" borderId="0" applyNumberFormat="0" applyBorder="0" applyAlignment="0" applyProtection="0"/>
    <xf numFmtId="178" fontId="65" fillId="44" borderId="0" applyNumberFormat="0" applyBorder="0" applyAlignment="0" applyProtection="0"/>
    <xf numFmtId="0" fontId="65" fillId="44" borderId="0" applyNumberFormat="0" applyBorder="0" applyAlignment="0" applyProtection="0"/>
    <xf numFmtId="178" fontId="65" fillId="44" borderId="0" applyNumberFormat="0" applyBorder="0" applyAlignment="0" applyProtection="0"/>
    <xf numFmtId="0" fontId="65" fillId="44" borderId="0" applyNumberFormat="0" applyBorder="0" applyAlignment="0" applyProtection="0"/>
    <xf numFmtId="178" fontId="65" fillId="44" borderId="0" applyNumberFormat="0" applyBorder="0" applyAlignment="0" applyProtection="0"/>
    <xf numFmtId="0" fontId="65" fillId="44" borderId="0" applyNumberFormat="0" applyBorder="0" applyAlignment="0" applyProtection="0"/>
    <xf numFmtId="178" fontId="65" fillId="44" borderId="0" applyNumberFormat="0" applyBorder="0" applyAlignment="0" applyProtection="0"/>
    <xf numFmtId="0" fontId="65" fillId="44" borderId="0" applyNumberFormat="0" applyBorder="0" applyAlignment="0" applyProtection="0"/>
    <xf numFmtId="178" fontId="65" fillId="44" borderId="0" applyNumberFormat="0" applyBorder="0" applyAlignment="0" applyProtection="0"/>
    <xf numFmtId="0" fontId="65" fillId="44" borderId="0" applyNumberFormat="0" applyBorder="0" applyAlignment="0" applyProtection="0"/>
    <xf numFmtId="178" fontId="65" fillId="45" borderId="0" applyNumberFormat="0" applyBorder="0" applyAlignment="0" applyProtection="0"/>
    <xf numFmtId="178" fontId="65" fillId="45" borderId="0" applyNumberFormat="0" applyBorder="0" applyAlignment="0" applyProtection="0"/>
    <xf numFmtId="0" fontId="65" fillId="45" borderId="0" applyNumberFormat="0" applyBorder="0" applyAlignment="0" applyProtection="0"/>
    <xf numFmtId="178" fontId="65" fillId="45" borderId="0" applyNumberFormat="0" applyBorder="0" applyAlignment="0" applyProtection="0"/>
    <xf numFmtId="0" fontId="65" fillId="45" borderId="0" applyNumberFormat="0" applyBorder="0" applyAlignment="0" applyProtection="0"/>
    <xf numFmtId="178" fontId="65" fillId="45" borderId="0" applyNumberFormat="0" applyBorder="0" applyAlignment="0" applyProtection="0"/>
    <xf numFmtId="0" fontId="65" fillId="45" borderId="0" applyNumberFormat="0" applyBorder="0" applyAlignment="0" applyProtection="0"/>
    <xf numFmtId="178" fontId="65" fillId="45" borderId="0" applyNumberFormat="0" applyBorder="0" applyAlignment="0" applyProtection="0"/>
    <xf numFmtId="0" fontId="65" fillId="45" borderId="0" applyNumberFormat="0" applyBorder="0" applyAlignment="0" applyProtection="0"/>
    <xf numFmtId="178" fontId="65" fillId="45" borderId="0" applyNumberFormat="0" applyBorder="0" applyAlignment="0" applyProtection="0"/>
    <xf numFmtId="0" fontId="65" fillId="45" borderId="0" applyNumberFormat="0" applyBorder="0" applyAlignment="0" applyProtection="0"/>
    <xf numFmtId="178" fontId="65" fillId="45" borderId="0" applyNumberFormat="0" applyBorder="0" applyAlignment="0" applyProtection="0"/>
    <xf numFmtId="0" fontId="65" fillId="45" borderId="0" applyNumberFormat="0" applyBorder="0" applyAlignment="0" applyProtection="0"/>
    <xf numFmtId="178" fontId="65" fillId="45" borderId="0" applyNumberFormat="0" applyBorder="0" applyAlignment="0" applyProtection="0"/>
    <xf numFmtId="0" fontId="65" fillId="45" borderId="0" applyNumberFormat="0" applyBorder="0" applyAlignment="0" applyProtection="0"/>
    <xf numFmtId="178" fontId="65" fillId="45" borderId="0" applyNumberFormat="0" applyBorder="0" applyAlignment="0" applyProtection="0"/>
    <xf numFmtId="0" fontId="65" fillId="45" borderId="0" applyNumberFormat="0" applyBorder="0" applyAlignment="0" applyProtection="0"/>
    <xf numFmtId="189" fontId="66" fillId="0" borderId="0"/>
    <xf numFmtId="190" fontId="64" fillId="0" borderId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56" fillId="0" borderId="0"/>
    <xf numFmtId="192" fontId="56" fillId="0" borderId="0"/>
    <xf numFmtId="193" fontId="56" fillId="0" borderId="0"/>
    <xf numFmtId="193" fontId="56" fillId="0" borderId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78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7" borderId="0" applyNumberFormat="0" applyBorder="0" applyAlignment="0" applyProtection="0"/>
    <xf numFmtId="178" fontId="65" fillId="47" borderId="0" applyNumberFormat="0" applyBorder="0" applyAlignment="0" applyProtection="0"/>
    <xf numFmtId="0" fontId="65" fillId="47" borderId="0" applyNumberFormat="0" applyBorder="0" applyAlignment="0" applyProtection="0"/>
    <xf numFmtId="178" fontId="65" fillId="47" borderId="0" applyNumberFormat="0" applyBorder="0" applyAlignment="0" applyProtection="0"/>
    <xf numFmtId="0" fontId="65" fillId="47" borderId="0" applyNumberFormat="0" applyBorder="0" applyAlignment="0" applyProtection="0"/>
    <xf numFmtId="178" fontId="65" fillId="47" borderId="0" applyNumberFormat="0" applyBorder="0" applyAlignment="0" applyProtection="0"/>
    <xf numFmtId="0" fontId="65" fillId="47" borderId="0" applyNumberFormat="0" applyBorder="0" applyAlignment="0" applyProtection="0"/>
    <xf numFmtId="178" fontId="65" fillId="47" borderId="0" applyNumberFormat="0" applyBorder="0" applyAlignment="0" applyProtection="0"/>
    <xf numFmtId="0" fontId="65" fillId="47" borderId="0" applyNumberFormat="0" applyBorder="0" applyAlignment="0" applyProtection="0"/>
    <xf numFmtId="178" fontId="65" fillId="47" borderId="0" applyNumberFormat="0" applyBorder="0" applyAlignment="0" applyProtection="0"/>
    <xf numFmtId="0" fontId="65" fillId="47" borderId="0" applyNumberFormat="0" applyBorder="0" applyAlignment="0" applyProtection="0"/>
    <xf numFmtId="178" fontId="65" fillId="47" borderId="0" applyNumberFormat="0" applyBorder="0" applyAlignment="0" applyProtection="0"/>
    <xf numFmtId="0" fontId="65" fillId="47" borderId="0" applyNumberFormat="0" applyBorder="0" applyAlignment="0" applyProtection="0"/>
    <xf numFmtId="178" fontId="65" fillId="47" borderId="0" applyNumberFormat="0" applyBorder="0" applyAlignment="0" applyProtection="0"/>
    <xf numFmtId="0" fontId="65" fillId="47" borderId="0" applyNumberFormat="0" applyBorder="0" applyAlignment="0" applyProtection="0"/>
    <xf numFmtId="178" fontId="65" fillId="47" borderId="0" applyNumberFormat="0" applyBorder="0" applyAlignment="0" applyProtection="0"/>
    <xf numFmtId="0" fontId="65" fillId="47" borderId="0" applyNumberFormat="0" applyBorder="0" applyAlignment="0" applyProtection="0"/>
    <xf numFmtId="178" fontId="65" fillId="48" borderId="0" applyNumberFormat="0" applyBorder="0" applyAlignment="0" applyProtection="0"/>
    <xf numFmtId="178" fontId="65" fillId="48" borderId="0" applyNumberFormat="0" applyBorder="0" applyAlignment="0" applyProtection="0"/>
    <xf numFmtId="0" fontId="65" fillId="48" borderId="0" applyNumberFormat="0" applyBorder="0" applyAlignment="0" applyProtection="0"/>
    <xf numFmtId="178" fontId="65" fillId="48" borderId="0" applyNumberFormat="0" applyBorder="0" applyAlignment="0" applyProtection="0"/>
    <xf numFmtId="0" fontId="65" fillId="48" borderId="0" applyNumberFormat="0" applyBorder="0" applyAlignment="0" applyProtection="0"/>
    <xf numFmtId="178" fontId="65" fillId="48" borderId="0" applyNumberFormat="0" applyBorder="0" applyAlignment="0" applyProtection="0"/>
    <xf numFmtId="0" fontId="65" fillId="48" borderId="0" applyNumberFormat="0" applyBorder="0" applyAlignment="0" applyProtection="0"/>
    <xf numFmtId="178" fontId="65" fillId="48" borderId="0" applyNumberFormat="0" applyBorder="0" applyAlignment="0" applyProtection="0"/>
    <xf numFmtId="0" fontId="65" fillId="48" borderId="0" applyNumberFormat="0" applyBorder="0" applyAlignment="0" applyProtection="0"/>
    <xf numFmtId="178" fontId="65" fillId="48" borderId="0" applyNumberFormat="0" applyBorder="0" applyAlignment="0" applyProtection="0"/>
    <xf numFmtId="0" fontId="65" fillId="48" borderId="0" applyNumberFormat="0" applyBorder="0" applyAlignment="0" applyProtection="0"/>
    <xf numFmtId="178" fontId="65" fillId="48" borderId="0" applyNumberFormat="0" applyBorder="0" applyAlignment="0" applyProtection="0"/>
    <xf numFmtId="0" fontId="65" fillId="48" borderId="0" applyNumberFormat="0" applyBorder="0" applyAlignment="0" applyProtection="0"/>
    <xf numFmtId="178" fontId="65" fillId="48" borderId="0" applyNumberFormat="0" applyBorder="0" applyAlignment="0" applyProtection="0"/>
    <xf numFmtId="0" fontId="65" fillId="48" borderId="0" applyNumberFormat="0" applyBorder="0" applyAlignment="0" applyProtection="0"/>
    <xf numFmtId="178" fontId="65" fillId="48" borderId="0" applyNumberFormat="0" applyBorder="0" applyAlignment="0" applyProtection="0"/>
    <xf numFmtId="0" fontId="65" fillId="48" borderId="0" applyNumberFormat="0" applyBorder="0" applyAlignment="0" applyProtection="0"/>
    <xf numFmtId="178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3" borderId="0" applyNumberFormat="0" applyBorder="0" applyAlignment="0" applyProtection="0"/>
    <xf numFmtId="0" fontId="65" fillId="43" borderId="0" applyNumberFormat="0" applyBorder="0" applyAlignment="0" applyProtection="0"/>
    <xf numFmtId="178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6" borderId="0" applyNumberFormat="0" applyBorder="0" applyAlignment="0" applyProtection="0"/>
    <xf numFmtId="0" fontId="65" fillId="46" borderId="0" applyNumberFormat="0" applyBorder="0" applyAlignment="0" applyProtection="0"/>
    <xf numFmtId="178" fontId="65" fillId="49" borderId="0" applyNumberFormat="0" applyBorder="0" applyAlignment="0" applyProtection="0"/>
    <xf numFmtId="178" fontId="65" fillId="49" borderId="0" applyNumberFormat="0" applyBorder="0" applyAlignment="0" applyProtection="0"/>
    <xf numFmtId="0" fontId="65" fillId="49" borderId="0" applyNumberFormat="0" applyBorder="0" applyAlignment="0" applyProtection="0"/>
    <xf numFmtId="178" fontId="65" fillId="49" borderId="0" applyNumberFormat="0" applyBorder="0" applyAlignment="0" applyProtection="0"/>
    <xf numFmtId="0" fontId="65" fillId="49" borderId="0" applyNumberFormat="0" applyBorder="0" applyAlignment="0" applyProtection="0"/>
    <xf numFmtId="178" fontId="65" fillId="49" borderId="0" applyNumberFormat="0" applyBorder="0" applyAlignment="0" applyProtection="0"/>
    <xf numFmtId="0" fontId="65" fillId="49" borderId="0" applyNumberFormat="0" applyBorder="0" applyAlignment="0" applyProtection="0"/>
    <xf numFmtId="178" fontId="65" fillId="49" borderId="0" applyNumberFormat="0" applyBorder="0" applyAlignment="0" applyProtection="0"/>
    <xf numFmtId="0" fontId="65" fillId="49" borderId="0" applyNumberFormat="0" applyBorder="0" applyAlignment="0" applyProtection="0"/>
    <xf numFmtId="178" fontId="65" fillId="49" borderId="0" applyNumberFormat="0" applyBorder="0" applyAlignment="0" applyProtection="0"/>
    <xf numFmtId="0" fontId="65" fillId="49" borderId="0" applyNumberFormat="0" applyBorder="0" applyAlignment="0" applyProtection="0"/>
    <xf numFmtId="178" fontId="65" fillId="49" borderId="0" applyNumberFormat="0" applyBorder="0" applyAlignment="0" applyProtection="0"/>
    <xf numFmtId="0" fontId="65" fillId="49" borderId="0" applyNumberFormat="0" applyBorder="0" applyAlignment="0" applyProtection="0"/>
    <xf numFmtId="178" fontId="65" fillId="49" borderId="0" applyNumberFormat="0" applyBorder="0" applyAlignment="0" applyProtection="0"/>
    <xf numFmtId="0" fontId="65" fillId="49" borderId="0" applyNumberFormat="0" applyBorder="0" applyAlignment="0" applyProtection="0"/>
    <xf numFmtId="178" fontId="65" fillId="49" borderId="0" applyNumberFormat="0" applyBorder="0" applyAlignment="0" applyProtection="0"/>
    <xf numFmtId="0" fontId="65" fillId="49" borderId="0" applyNumberFormat="0" applyBorder="0" applyAlignment="0" applyProtection="0"/>
    <xf numFmtId="195" fontId="56" fillId="0" borderId="0"/>
    <xf numFmtId="195" fontId="56" fillId="0" borderId="0"/>
    <xf numFmtId="196" fontId="64" fillId="0" borderId="0"/>
    <xf numFmtId="197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78" fontId="67" fillId="50" borderId="0" applyNumberFormat="0" applyBorder="0" applyAlignment="0" applyProtection="0"/>
    <xf numFmtId="178" fontId="67" fillId="50" borderId="0" applyNumberFormat="0" applyBorder="0" applyAlignment="0" applyProtection="0"/>
    <xf numFmtId="0" fontId="67" fillId="50" borderId="0" applyNumberFormat="0" applyBorder="0" applyAlignment="0" applyProtection="0"/>
    <xf numFmtId="178" fontId="67" fillId="50" borderId="0" applyNumberFormat="0" applyBorder="0" applyAlignment="0" applyProtection="0"/>
    <xf numFmtId="0" fontId="67" fillId="50" borderId="0" applyNumberFormat="0" applyBorder="0" applyAlignment="0" applyProtection="0"/>
    <xf numFmtId="178" fontId="67" fillId="50" borderId="0" applyNumberFormat="0" applyBorder="0" applyAlignment="0" applyProtection="0"/>
    <xf numFmtId="0" fontId="67" fillId="50" borderId="0" applyNumberFormat="0" applyBorder="0" applyAlignment="0" applyProtection="0"/>
    <xf numFmtId="178" fontId="67" fillId="50" borderId="0" applyNumberFormat="0" applyBorder="0" applyAlignment="0" applyProtection="0"/>
    <xf numFmtId="0" fontId="67" fillId="50" borderId="0" applyNumberFormat="0" applyBorder="0" applyAlignment="0" applyProtection="0"/>
    <xf numFmtId="178" fontId="67" fillId="50" borderId="0" applyNumberFormat="0" applyBorder="0" applyAlignment="0" applyProtection="0"/>
    <xf numFmtId="0" fontId="67" fillId="50" borderId="0" applyNumberFormat="0" applyBorder="0" applyAlignment="0" applyProtection="0"/>
    <xf numFmtId="178" fontId="67" fillId="50" borderId="0" applyNumberFormat="0" applyBorder="0" applyAlignment="0" applyProtection="0"/>
    <xf numFmtId="0" fontId="67" fillId="50" borderId="0" applyNumberFormat="0" applyBorder="0" applyAlignment="0" applyProtection="0"/>
    <xf numFmtId="178" fontId="67" fillId="50" borderId="0" applyNumberFormat="0" applyBorder="0" applyAlignment="0" applyProtection="0"/>
    <xf numFmtId="0" fontId="67" fillId="50" borderId="0" applyNumberFormat="0" applyBorder="0" applyAlignment="0" applyProtection="0"/>
    <xf numFmtId="178" fontId="67" fillId="50" borderId="0" applyNumberFormat="0" applyBorder="0" applyAlignment="0" applyProtection="0"/>
    <xf numFmtId="0" fontId="67" fillId="50" borderId="0" applyNumberFormat="0" applyBorder="0" applyAlignment="0" applyProtection="0"/>
    <xf numFmtId="178" fontId="67" fillId="47" borderId="0" applyNumberFormat="0" applyBorder="0" applyAlignment="0" applyProtection="0"/>
    <xf numFmtId="178" fontId="67" fillId="47" borderId="0" applyNumberFormat="0" applyBorder="0" applyAlignment="0" applyProtection="0"/>
    <xf numFmtId="0" fontId="67" fillId="47" borderId="0" applyNumberFormat="0" applyBorder="0" applyAlignment="0" applyProtection="0"/>
    <xf numFmtId="178" fontId="67" fillId="47" borderId="0" applyNumberFormat="0" applyBorder="0" applyAlignment="0" applyProtection="0"/>
    <xf numFmtId="0" fontId="67" fillId="47" borderId="0" applyNumberFormat="0" applyBorder="0" applyAlignment="0" applyProtection="0"/>
    <xf numFmtId="178" fontId="67" fillId="47" borderId="0" applyNumberFormat="0" applyBorder="0" applyAlignment="0" applyProtection="0"/>
    <xf numFmtId="0" fontId="67" fillId="47" borderId="0" applyNumberFormat="0" applyBorder="0" applyAlignment="0" applyProtection="0"/>
    <xf numFmtId="178" fontId="67" fillId="47" borderId="0" applyNumberFormat="0" applyBorder="0" applyAlignment="0" applyProtection="0"/>
    <xf numFmtId="0" fontId="67" fillId="47" borderId="0" applyNumberFormat="0" applyBorder="0" applyAlignment="0" applyProtection="0"/>
    <xf numFmtId="178" fontId="67" fillId="47" borderId="0" applyNumberFormat="0" applyBorder="0" applyAlignment="0" applyProtection="0"/>
    <xf numFmtId="0" fontId="67" fillId="47" borderId="0" applyNumberFormat="0" applyBorder="0" applyAlignment="0" applyProtection="0"/>
    <xf numFmtId="178" fontId="67" fillId="47" borderId="0" applyNumberFormat="0" applyBorder="0" applyAlignment="0" applyProtection="0"/>
    <xf numFmtId="0" fontId="67" fillId="47" borderId="0" applyNumberFormat="0" applyBorder="0" applyAlignment="0" applyProtection="0"/>
    <xf numFmtId="178" fontId="67" fillId="47" borderId="0" applyNumberFormat="0" applyBorder="0" applyAlignment="0" applyProtection="0"/>
    <xf numFmtId="0" fontId="67" fillId="47" borderId="0" applyNumberFormat="0" applyBorder="0" applyAlignment="0" applyProtection="0"/>
    <xf numFmtId="178" fontId="67" fillId="47" borderId="0" applyNumberFormat="0" applyBorder="0" applyAlignment="0" applyProtection="0"/>
    <xf numFmtId="0" fontId="67" fillId="47" borderId="0" applyNumberFormat="0" applyBorder="0" applyAlignment="0" applyProtection="0"/>
    <xf numFmtId="178" fontId="67" fillId="48" borderId="0" applyNumberFormat="0" applyBorder="0" applyAlignment="0" applyProtection="0"/>
    <xf numFmtId="178" fontId="67" fillId="48" borderId="0" applyNumberFormat="0" applyBorder="0" applyAlignment="0" applyProtection="0"/>
    <xf numFmtId="0" fontId="67" fillId="48" borderId="0" applyNumberFormat="0" applyBorder="0" applyAlignment="0" applyProtection="0"/>
    <xf numFmtId="178" fontId="67" fillId="48" borderId="0" applyNumberFormat="0" applyBorder="0" applyAlignment="0" applyProtection="0"/>
    <xf numFmtId="0" fontId="67" fillId="48" borderId="0" applyNumberFormat="0" applyBorder="0" applyAlignment="0" applyProtection="0"/>
    <xf numFmtId="178" fontId="67" fillId="48" borderId="0" applyNumberFormat="0" applyBorder="0" applyAlignment="0" applyProtection="0"/>
    <xf numFmtId="0" fontId="67" fillId="48" borderId="0" applyNumberFormat="0" applyBorder="0" applyAlignment="0" applyProtection="0"/>
    <xf numFmtId="178" fontId="67" fillId="48" borderId="0" applyNumberFormat="0" applyBorder="0" applyAlignment="0" applyProtection="0"/>
    <xf numFmtId="0" fontId="67" fillId="48" borderId="0" applyNumberFormat="0" applyBorder="0" applyAlignment="0" applyProtection="0"/>
    <xf numFmtId="178" fontId="67" fillId="48" borderId="0" applyNumberFormat="0" applyBorder="0" applyAlignment="0" applyProtection="0"/>
    <xf numFmtId="0" fontId="67" fillId="48" borderId="0" applyNumberFormat="0" applyBorder="0" applyAlignment="0" applyProtection="0"/>
    <xf numFmtId="178" fontId="67" fillId="48" borderId="0" applyNumberFormat="0" applyBorder="0" applyAlignment="0" applyProtection="0"/>
    <xf numFmtId="0" fontId="67" fillId="48" borderId="0" applyNumberFormat="0" applyBorder="0" applyAlignment="0" applyProtection="0"/>
    <xf numFmtId="178" fontId="67" fillId="48" borderId="0" applyNumberFormat="0" applyBorder="0" applyAlignment="0" applyProtection="0"/>
    <xf numFmtId="0" fontId="67" fillId="48" borderId="0" applyNumberFormat="0" applyBorder="0" applyAlignment="0" applyProtection="0"/>
    <xf numFmtId="178" fontId="67" fillId="48" borderId="0" applyNumberFormat="0" applyBorder="0" applyAlignment="0" applyProtection="0"/>
    <xf numFmtId="0" fontId="67" fillId="48" borderId="0" applyNumberFormat="0" applyBorder="0" applyAlignment="0" applyProtection="0"/>
    <xf numFmtId="178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3" borderId="0" applyNumberFormat="0" applyBorder="0" applyAlignment="0" applyProtection="0"/>
    <xf numFmtId="178" fontId="67" fillId="53" borderId="0" applyNumberFormat="0" applyBorder="0" applyAlignment="0" applyProtection="0"/>
    <xf numFmtId="0" fontId="67" fillId="53" borderId="0" applyNumberFormat="0" applyBorder="0" applyAlignment="0" applyProtection="0"/>
    <xf numFmtId="178" fontId="67" fillId="53" borderId="0" applyNumberFormat="0" applyBorder="0" applyAlignment="0" applyProtection="0"/>
    <xf numFmtId="0" fontId="67" fillId="53" borderId="0" applyNumberFormat="0" applyBorder="0" applyAlignment="0" applyProtection="0"/>
    <xf numFmtId="178" fontId="67" fillId="53" borderId="0" applyNumberFormat="0" applyBorder="0" applyAlignment="0" applyProtection="0"/>
    <xf numFmtId="0" fontId="67" fillId="53" borderId="0" applyNumberFormat="0" applyBorder="0" applyAlignment="0" applyProtection="0"/>
    <xf numFmtId="178" fontId="67" fillId="53" borderId="0" applyNumberFormat="0" applyBorder="0" applyAlignment="0" applyProtection="0"/>
    <xf numFmtId="0" fontId="67" fillId="53" borderId="0" applyNumberFormat="0" applyBorder="0" applyAlignment="0" applyProtection="0"/>
    <xf numFmtId="178" fontId="67" fillId="53" borderId="0" applyNumberFormat="0" applyBorder="0" applyAlignment="0" applyProtection="0"/>
    <xf numFmtId="0" fontId="67" fillId="53" borderId="0" applyNumberFormat="0" applyBorder="0" applyAlignment="0" applyProtection="0"/>
    <xf numFmtId="178" fontId="67" fillId="53" borderId="0" applyNumberFormat="0" applyBorder="0" applyAlignment="0" applyProtection="0"/>
    <xf numFmtId="0" fontId="67" fillId="53" borderId="0" applyNumberFormat="0" applyBorder="0" applyAlignment="0" applyProtection="0"/>
    <xf numFmtId="178" fontId="67" fillId="53" borderId="0" applyNumberFormat="0" applyBorder="0" applyAlignment="0" applyProtection="0"/>
    <xf numFmtId="0" fontId="67" fillId="53" borderId="0" applyNumberFormat="0" applyBorder="0" applyAlignment="0" applyProtection="0"/>
    <xf numFmtId="178" fontId="67" fillId="53" borderId="0" applyNumberFormat="0" applyBorder="0" applyAlignment="0" applyProtection="0"/>
    <xf numFmtId="0" fontId="67" fillId="53" borderId="0" applyNumberFormat="0" applyBorder="0" applyAlignment="0" applyProtection="0"/>
    <xf numFmtId="198" fontId="56" fillId="0" borderId="0">
      <alignment horizontal="center"/>
    </xf>
    <xf numFmtId="198" fontId="56" fillId="0" borderId="0">
      <alignment horizontal="center"/>
    </xf>
    <xf numFmtId="199" fontId="56" fillId="0" borderId="0">
      <alignment horizontal="center"/>
    </xf>
    <xf numFmtId="199" fontId="56" fillId="0" borderId="0">
      <alignment horizontal="center"/>
    </xf>
    <xf numFmtId="200" fontId="56" fillId="0" borderId="0">
      <alignment horizontal="center"/>
    </xf>
    <xf numFmtId="200" fontId="56" fillId="0" borderId="0">
      <alignment horizontal="center"/>
    </xf>
    <xf numFmtId="201" fontId="56" fillId="0" borderId="0">
      <alignment horizontal="center"/>
    </xf>
    <xf numFmtId="201" fontId="56" fillId="0" borderId="0">
      <alignment horizontal="center"/>
    </xf>
    <xf numFmtId="202" fontId="56" fillId="0" borderId="0">
      <alignment horizontal="center"/>
    </xf>
    <xf numFmtId="202" fontId="56" fillId="0" borderId="0">
      <alignment horizontal="center"/>
    </xf>
    <xf numFmtId="178" fontId="67" fillId="54" borderId="0" applyNumberFormat="0" applyBorder="0" applyAlignment="0" applyProtection="0"/>
    <xf numFmtId="178" fontId="67" fillId="54" borderId="0" applyNumberFormat="0" applyBorder="0" applyAlignment="0" applyProtection="0"/>
    <xf numFmtId="0" fontId="67" fillId="54" borderId="0" applyNumberFormat="0" applyBorder="0" applyAlignment="0" applyProtection="0"/>
    <xf numFmtId="178" fontId="67" fillId="54" borderId="0" applyNumberFormat="0" applyBorder="0" applyAlignment="0" applyProtection="0"/>
    <xf numFmtId="0" fontId="67" fillId="54" borderId="0" applyNumberFormat="0" applyBorder="0" applyAlignment="0" applyProtection="0"/>
    <xf numFmtId="178" fontId="67" fillId="54" borderId="0" applyNumberFormat="0" applyBorder="0" applyAlignment="0" applyProtection="0"/>
    <xf numFmtId="0" fontId="67" fillId="54" borderId="0" applyNumberFormat="0" applyBorder="0" applyAlignment="0" applyProtection="0"/>
    <xf numFmtId="178" fontId="67" fillId="54" borderId="0" applyNumberFormat="0" applyBorder="0" applyAlignment="0" applyProtection="0"/>
    <xf numFmtId="0" fontId="67" fillId="54" borderId="0" applyNumberFormat="0" applyBorder="0" applyAlignment="0" applyProtection="0"/>
    <xf numFmtId="178" fontId="67" fillId="54" borderId="0" applyNumberFormat="0" applyBorder="0" applyAlignment="0" applyProtection="0"/>
    <xf numFmtId="0" fontId="67" fillId="54" borderId="0" applyNumberFormat="0" applyBorder="0" applyAlignment="0" applyProtection="0"/>
    <xf numFmtId="178" fontId="67" fillId="54" borderId="0" applyNumberFormat="0" applyBorder="0" applyAlignment="0" applyProtection="0"/>
    <xf numFmtId="0" fontId="67" fillId="54" borderId="0" applyNumberFormat="0" applyBorder="0" applyAlignment="0" applyProtection="0"/>
    <xf numFmtId="178" fontId="67" fillId="54" borderId="0" applyNumberFormat="0" applyBorder="0" applyAlignment="0" applyProtection="0"/>
    <xf numFmtId="0" fontId="67" fillId="54" borderId="0" applyNumberFormat="0" applyBorder="0" applyAlignment="0" applyProtection="0"/>
    <xf numFmtId="178" fontId="67" fillId="54" borderId="0" applyNumberFormat="0" applyBorder="0" applyAlignment="0" applyProtection="0"/>
    <xf numFmtId="0" fontId="67" fillId="54" borderId="0" applyNumberFormat="0" applyBorder="0" applyAlignment="0" applyProtection="0"/>
    <xf numFmtId="178" fontId="67" fillId="55" borderId="0" applyNumberFormat="0" applyBorder="0" applyAlignment="0" applyProtection="0"/>
    <xf numFmtId="178" fontId="67" fillId="55" borderId="0" applyNumberFormat="0" applyBorder="0" applyAlignment="0" applyProtection="0"/>
    <xf numFmtId="0" fontId="67" fillId="55" borderId="0" applyNumberFormat="0" applyBorder="0" applyAlignment="0" applyProtection="0"/>
    <xf numFmtId="178" fontId="67" fillId="55" borderId="0" applyNumberFormat="0" applyBorder="0" applyAlignment="0" applyProtection="0"/>
    <xf numFmtId="0" fontId="67" fillId="55" borderId="0" applyNumberFormat="0" applyBorder="0" applyAlignment="0" applyProtection="0"/>
    <xf numFmtId="178" fontId="67" fillId="55" borderId="0" applyNumberFormat="0" applyBorder="0" applyAlignment="0" applyProtection="0"/>
    <xf numFmtId="0" fontId="67" fillId="55" borderId="0" applyNumberFormat="0" applyBorder="0" applyAlignment="0" applyProtection="0"/>
    <xf numFmtId="178" fontId="67" fillId="55" borderId="0" applyNumberFormat="0" applyBorder="0" applyAlignment="0" applyProtection="0"/>
    <xf numFmtId="0" fontId="67" fillId="55" borderId="0" applyNumberFormat="0" applyBorder="0" applyAlignment="0" applyProtection="0"/>
    <xf numFmtId="178" fontId="67" fillId="55" borderId="0" applyNumberFormat="0" applyBorder="0" applyAlignment="0" applyProtection="0"/>
    <xf numFmtId="0" fontId="67" fillId="55" borderId="0" applyNumberFormat="0" applyBorder="0" applyAlignment="0" applyProtection="0"/>
    <xf numFmtId="178" fontId="67" fillId="55" borderId="0" applyNumberFormat="0" applyBorder="0" applyAlignment="0" applyProtection="0"/>
    <xf numFmtId="0" fontId="67" fillId="55" borderId="0" applyNumberFormat="0" applyBorder="0" applyAlignment="0" applyProtection="0"/>
    <xf numFmtId="178" fontId="67" fillId="55" borderId="0" applyNumberFormat="0" applyBorder="0" applyAlignment="0" applyProtection="0"/>
    <xf numFmtId="0" fontId="67" fillId="55" borderId="0" applyNumberFormat="0" applyBorder="0" applyAlignment="0" applyProtection="0"/>
    <xf numFmtId="178" fontId="67" fillId="55" borderId="0" applyNumberFormat="0" applyBorder="0" applyAlignment="0" applyProtection="0"/>
    <xf numFmtId="0" fontId="67" fillId="55" borderId="0" applyNumberFormat="0" applyBorder="0" applyAlignment="0" applyProtection="0"/>
    <xf numFmtId="178" fontId="67" fillId="56" borderId="0" applyNumberFormat="0" applyBorder="0" applyAlignment="0" applyProtection="0"/>
    <xf numFmtId="178" fontId="67" fillId="56" borderId="0" applyNumberFormat="0" applyBorder="0" applyAlignment="0" applyProtection="0"/>
    <xf numFmtId="0" fontId="67" fillId="56" borderId="0" applyNumberFormat="0" applyBorder="0" applyAlignment="0" applyProtection="0"/>
    <xf numFmtId="178" fontId="67" fillId="56" borderId="0" applyNumberFormat="0" applyBorder="0" applyAlignment="0" applyProtection="0"/>
    <xf numFmtId="0" fontId="67" fillId="56" borderId="0" applyNumberFormat="0" applyBorder="0" applyAlignment="0" applyProtection="0"/>
    <xf numFmtId="178" fontId="67" fillId="56" borderId="0" applyNumberFormat="0" applyBorder="0" applyAlignment="0" applyProtection="0"/>
    <xf numFmtId="0" fontId="67" fillId="56" borderId="0" applyNumberFormat="0" applyBorder="0" applyAlignment="0" applyProtection="0"/>
    <xf numFmtId="178" fontId="67" fillId="56" borderId="0" applyNumberFormat="0" applyBorder="0" applyAlignment="0" applyProtection="0"/>
    <xf numFmtId="0" fontId="67" fillId="56" borderId="0" applyNumberFormat="0" applyBorder="0" applyAlignment="0" applyProtection="0"/>
    <xf numFmtId="178" fontId="67" fillId="56" borderId="0" applyNumberFormat="0" applyBorder="0" applyAlignment="0" applyProtection="0"/>
    <xf numFmtId="0" fontId="67" fillId="56" borderId="0" applyNumberFormat="0" applyBorder="0" applyAlignment="0" applyProtection="0"/>
    <xf numFmtId="178" fontId="67" fillId="56" borderId="0" applyNumberFormat="0" applyBorder="0" applyAlignment="0" applyProtection="0"/>
    <xf numFmtId="0" fontId="67" fillId="56" borderId="0" applyNumberFormat="0" applyBorder="0" applyAlignment="0" applyProtection="0"/>
    <xf numFmtId="178" fontId="67" fillId="56" borderId="0" applyNumberFormat="0" applyBorder="0" applyAlignment="0" applyProtection="0"/>
    <xf numFmtId="0" fontId="67" fillId="56" borderId="0" applyNumberFormat="0" applyBorder="0" applyAlignment="0" applyProtection="0"/>
    <xf numFmtId="178" fontId="67" fillId="56" borderId="0" applyNumberFormat="0" applyBorder="0" applyAlignment="0" applyProtection="0"/>
    <xf numFmtId="0" fontId="67" fillId="56" borderId="0" applyNumberFormat="0" applyBorder="0" applyAlignment="0" applyProtection="0"/>
    <xf numFmtId="178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1" borderId="0" applyNumberFormat="0" applyBorder="0" applyAlignment="0" applyProtection="0"/>
    <xf numFmtId="0" fontId="67" fillId="51" borderId="0" applyNumberFormat="0" applyBorder="0" applyAlignment="0" applyProtection="0"/>
    <xf numFmtId="178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2" borderId="0" applyNumberFormat="0" applyBorder="0" applyAlignment="0" applyProtection="0"/>
    <xf numFmtId="0" fontId="67" fillId="52" borderId="0" applyNumberFormat="0" applyBorder="0" applyAlignment="0" applyProtection="0"/>
    <xf numFmtId="178" fontId="67" fillId="57" borderId="0" applyNumberFormat="0" applyBorder="0" applyAlignment="0" applyProtection="0"/>
    <xf numFmtId="178" fontId="67" fillId="57" borderId="0" applyNumberFormat="0" applyBorder="0" applyAlignment="0" applyProtection="0"/>
    <xf numFmtId="0" fontId="67" fillId="57" borderId="0" applyNumberFormat="0" applyBorder="0" applyAlignment="0" applyProtection="0"/>
    <xf numFmtId="178" fontId="67" fillId="57" borderId="0" applyNumberFormat="0" applyBorder="0" applyAlignment="0" applyProtection="0"/>
    <xf numFmtId="0" fontId="67" fillId="57" borderId="0" applyNumberFormat="0" applyBorder="0" applyAlignment="0" applyProtection="0"/>
    <xf numFmtId="178" fontId="67" fillId="57" borderId="0" applyNumberFormat="0" applyBorder="0" applyAlignment="0" applyProtection="0"/>
    <xf numFmtId="0" fontId="67" fillId="57" borderId="0" applyNumberFormat="0" applyBorder="0" applyAlignment="0" applyProtection="0"/>
    <xf numFmtId="178" fontId="67" fillId="57" borderId="0" applyNumberFormat="0" applyBorder="0" applyAlignment="0" applyProtection="0"/>
    <xf numFmtId="0" fontId="67" fillId="57" borderId="0" applyNumberFormat="0" applyBorder="0" applyAlignment="0" applyProtection="0"/>
    <xf numFmtId="178" fontId="67" fillId="57" borderId="0" applyNumberFormat="0" applyBorder="0" applyAlignment="0" applyProtection="0"/>
    <xf numFmtId="0" fontId="67" fillId="57" borderId="0" applyNumberFormat="0" applyBorder="0" applyAlignment="0" applyProtection="0"/>
    <xf numFmtId="178" fontId="67" fillId="57" borderId="0" applyNumberFormat="0" applyBorder="0" applyAlignment="0" applyProtection="0"/>
    <xf numFmtId="0" fontId="67" fillId="57" borderId="0" applyNumberFormat="0" applyBorder="0" applyAlignment="0" applyProtection="0"/>
    <xf numFmtId="178" fontId="67" fillId="57" borderId="0" applyNumberFormat="0" applyBorder="0" applyAlignment="0" applyProtection="0"/>
    <xf numFmtId="0" fontId="67" fillId="57" borderId="0" applyNumberFormat="0" applyBorder="0" applyAlignment="0" applyProtection="0"/>
    <xf numFmtId="178" fontId="67" fillId="57" borderId="0" applyNumberFormat="0" applyBorder="0" applyAlignment="0" applyProtection="0"/>
    <xf numFmtId="0" fontId="67" fillId="57" borderId="0" applyNumberFormat="0" applyBorder="0" applyAlignment="0" applyProtection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8" fontId="50" fillId="0" borderId="0" applyNumberFormat="0" applyFill="0" applyBorder="0" applyAlignment="0" applyProtection="0"/>
    <xf numFmtId="17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0" fontId="14" fillId="0" borderId="23">
      <alignment horizontal="center" vertical="center"/>
    </xf>
    <xf numFmtId="179" fontId="54" fillId="0" borderId="0">
      <alignment horizontal="left" wrapText="1"/>
    </xf>
    <xf numFmtId="179" fontId="68" fillId="0" borderId="26">
      <protection hidden="1"/>
    </xf>
    <xf numFmtId="179" fontId="69" fillId="58" borderId="26" applyNumberFormat="0" applyFont="0" applyBorder="0" applyAlignment="0" applyProtection="0">
      <protection hidden="1"/>
    </xf>
    <xf numFmtId="179" fontId="70" fillId="0" borderId="26">
      <protection hidden="1"/>
    </xf>
    <xf numFmtId="173" fontId="60" fillId="0" borderId="27"/>
    <xf numFmtId="178" fontId="71" fillId="41" borderId="0" applyNumberFormat="0" applyBorder="0" applyAlignment="0" applyProtection="0"/>
    <xf numFmtId="178" fontId="71" fillId="41" borderId="0" applyNumberFormat="0" applyBorder="0" applyAlignment="0" applyProtection="0"/>
    <xf numFmtId="0" fontId="71" fillId="41" borderId="0" applyNumberFormat="0" applyBorder="0" applyAlignment="0" applyProtection="0"/>
    <xf numFmtId="178" fontId="71" fillId="41" borderId="0" applyNumberFormat="0" applyBorder="0" applyAlignment="0" applyProtection="0"/>
    <xf numFmtId="0" fontId="71" fillId="41" borderId="0" applyNumberFormat="0" applyBorder="0" applyAlignment="0" applyProtection="0"/>
    <xf numFmtId="178" fontId="71" fillId="41" borderId="0" applyNumberFormat="0" applyBorder="0" applyAlignment="0" applyProtection="0"/>
    <xf numFmtId="0" fontId="71" fillId="41" borderId="0" applyNumberFormat="0" applyBorder="0" applyAlignment="0" applyProtection="0"/>
    <xf numFmtId="178" fontId="71" fillId="41" borderId="0" applyNumberFormat="0" applyBorder="0" applyAlignment="0" applyProtection="0"/>
    <xf numFmtId="0" fontId="71" fillId="41" borderId="0" applyNumberFormat="0" applyBorder="0" applyAlignment="0" applyProtection="0"/>
    <xf numFmtId="178" fontId="71" fillId="41" borderId="0" applyNumberFormat="0" applyBorder="0" applyAlignment="0" applyProtection="0"/>
    <xf numFmtId="0" fontId="71" fillId="41" borderId="0" applyNumberFormat="0" applyBorder="0" applyAlignment="0" applyProtection="0"/>
    <xf numFmtId="178" fontId="71" fillId="41" borderId="0" applyNumberFormat="0" applyBorder="0" applyAlignment="0" applyProtection="0"/>
    <xf numFmtId="0" fontId="71" fillId="41" borderId="0" applyNumberFormat="0" applyBorder="0" applyAlignment="0" applyProtection="0"/>
    <xf numFmtId="178" fontId="71" fillId="41" borderId="0" applyNumberFormat="0" applyBorder="0" applyAlignment="0" applyProtection="0"/>
    <xf numFmtId="0" fontId="71" fillId="41" borderId="0" applyNumberFormat="0" applyBorder="0" applyAlignment="0" applyProtection="0"/>
    <xf numFmtId="178" fontId="71" fillId="41" borderId="0" applyNumberFormat="0" applyBorder="0" applyAlignment="0" applyProtection="0"/>
    <xf numFmtId="0" fontId="71" fillId="41" borderId="0" applyNumberFormat="0" applyBorder="0" applyAlignment="0" applyProtection="0"/>
    <xf numFmtId="173" fontId="72" fillId="0" borderId="0">
      <alignment vertical="top"/>
    </xf>
    <xf numFmtId="173" fontId="73" fillId="0" borderId="0">
      <alignment horizontal="right"/>
    </xf>
    <xf numFmtId="203" fontId="73" fillId="0" borderId="0" applyFill="0" applyBorder="0" applyProtection="0"/>
    <xf numFmtId="203" fontId="73" fillId="0" borderId="0" applyFill="0" applyBorder="0" applyProtection="0"/>
    <xf numFmtId="173" fontId="73" fillId="0" borderId="0">
      <alignment horizontal="right"/>
    </xf>
    <xf numFmtId="203" fontId="73" fillId="0" borderId="0" applyFill="0" applyBorder="0" applyProtection="0"/>
    <xf numFmtId="203" fontId="73" fillId="0" borderId="0" applyFill="0" applyBorder="0" applyProtection="0"/>
    <xf numFmtId="203" fontId="73" fillId="0" borderId="0" applyFill="0" applyBorder="0" applyProtection="0"/>
    <xf numFmtId="203" fontId="73" fillId="0" borderId="0" applyFill="0" applyBorder="0" applyProtection="0"/>
    <xf numFmtId="203" fontId="73" fillId="0" borderId="0" applyFill="0" applyBorder="0" applyProtection="0"/>
    <xf numFmtId="203" fontId="73" fillId="0" borderId="0" applyFill="0" applyBorder="0" applyProtection="0"/>
    <xf numFmtId="203" fontId="73" fillId="0" borderId="0" applyFill="0" applyBorder="0" applyProtection="0"/>
    <xf numFmtId="203" fontId="73" fillId="0" borderId="0" applyFill="0" applyBorder="0" applyProtection="0"/>
    <xf numFmtId="173" fontId="73" fillId="0" borderId="0">
      <alignment horizontal="left"/>
    </xf>
    <xf numFmtId="173" fontId="73" fillId="0" borderId="0">
      <alignment horizontal="left"/>
    </xf>
    <xf numFmtId="178" fontId="73" fillId="0" borderId="0">
      <alignment horizontal="left"/>
    </xf>
    <xf numFmtId="178" fontId="73" fillId="0" borderId="0">
      <alignment horizontal="left"/>
    </xf>
    <xf numFmtId="178" fontId="73" fillId="0" borderId="0">
      <alignment horizontal="left"/>
    </xf>
    <xf numFmtId="178" fontId="73" fillId="0" borderId="0">
      <alignment horizontal="left"/>
    </xf>
    <xf numFmtId="178" fontId="73" fillId="0" borderId="0">
      <alignment horizontal="left"/>
    </xf>
    <xf numFmtId="178" fontId="73" fillId="0" borderId="0">
      <alignment horizontal="left"/>
    </xf>
    <xf numFmtId="2" fontId="47" fillId="0" borderId="0">
      <protection locked="0"/>
    </xf>
    <xf numFmtId="2" fontId="74" fillId="0" borderId="0">
      <protection locked="0"/>
    </xf>
    <xf numFmtId="178" fontId="75" fillId="58" borderId="28" applyNumberFormat="0" applyAlignment="0" applyProtection="0"/>
    <xf numFmtId="178" fontId="75" fillId="58" borderId="28" applyNumberFormat="0" applyAlignment="0" applyProtection="0"/>
    <xf numFmtId="0" fontId="75" fillId="58" borderId="28" applyNumberFormat="0" applyAlignment="0" applyProtection="0"/>
    <xf numFmtId="178" fontId="75" fillId="58" borderId="28" applyNumberFormat="0" applyAlignment="0" applyProtection="0"/>
    <xf numFmtId="0" fontId="75" fillId="58" borderId="28" applyNumberFormat="0" applyAlignment="0" applyProtection="0"/>
    <xf numFmtId="178" fontId="75" fillId="58" borderId="28" applyNumberFormat="0" applyAlignment="0" applyProtection="0"/>
    <xf numFmtId="0" fontId="75" fillId="58" borderId="28" applyNumberFormat="0" applyAlignment="0" applyProtection="0"/>
    <xf numFmtId="178" fontId="75" fillId="58" borderId="28" applyNumberFormat="0" applyAlignment="0" applyProtection="0"/>
    <xf numFmtId="0" fontId="75" fillId="58" borderId="28" applyNumberFormat="0" applyAlignment="0" applyProtection="0"/>
    <xf numFmtId="178" fontId="75" fillId="58" borderId="28" applyNumberFormat="0" applyAlignment="0" applyProtection="0"/>
    <xf numFmtId="0" fontId="75" fillId="58" borderId="28" applyNumberFormat="0" applyAlignment="0" applyProtection="0"/>
    <xf numFmtId="178" fontId="75" fillId="58" borderId="28" applyNumberFormat="0" applyAlignment="0" applyProtection="0"/>
    <xf numFmtId="0" fontId="75" fillId="58" borderId="28" applyNumberFormat="0" applyAlignment="0" applyProtection="0"/>
    <xf numFmtId="178" fontId="75" fillId="58" borderId="28" applyNumberFormat="0" applyAlignment="0" applyProtection="0"/>
    <xf numFmtId="0" fontId="75" fillId="58" borderId="28" applyNumberFormat="0" applyAlignment="0" applyProtection="0"/>
    <xf numFmtId="178" fontId="75" fillId="58" borderId="28" applyNumberFormat="0" applyAlignment="0" applyProtection="0"/>
    <xf numFmtId="0" fontId="75" fillId="58" borderId="28" applyNumberFormat="0" applyAlignment="0" applyProtection="0"/>
    <xf numFmtId="178" fontId="76" fillId="59" borderId="29" applyNumberFormat="0" applyAlignment="0" applyProtection="0"/>
    <xf numFmtId="178" fontId="76" fillId="59" borderId="29" applyNumberFormat="0" applyAlignment="0" applyProtection="0"/>
    <xf numFmtId="0" fontId="76" fillId="59" borderId="29" applyNumberFormat="0" applyAlignment="0" applyProtection="0"/>
    <xf numFmtId="178" fontId="76" fillId="59" borderId="29" applyNumberFormat="0" applyAlignment="0" applyProtection="0"/>
    <xf numFmtId="0" fontId="76" fillId="59" borderId="29" applyNumberFormat="0" applyAlignment="0" applyProtection="0"/>
    <xf numFmtId="178" fontId="76" fillId="59" borderId="29" applyNumberFormat="0" applyAlignment="0" applyProtection="0"/>
    <xf numFmtId="0" fontId="76" fillId="59" borderId="29" applyNumberFormat="0" applyAlignment="0" applyProtection="0"/>
    <xf numFmtId="178" fontId="76" fillId="59" borderId="29" applyNumberFormat="0" applyAlignment="0" applyProtection="0"/>
    <xf numFmtId="0" fontId="76" fillId="59" borderId="29" applyNumberFormat="0" applyAlignment="0" applyProtection="0"/>
    <xf numFmtId="178" fontId="76" fillId="59" borderId="29" applyNumberFormat="0" applyAlignment="0" applyProtection="0"/>
    <xf numFmtId="0" fontId="76" fillId="59" borderId="29" applyNumberFormat="0" applyAlignment="0" applyProtection="0"/>
    <xf numFmtId="178" fontId="76" fillId="59" borderId="29" applyNumberFormat="0" applyAlignment="0" applyProtection="0"/>
    <xf numFmtId="0" fontId="76" fillId="59" borderId="29" applyNumberFormat="0" applyAlignment="0" applyProtection="0"/>
    <xf numFmtId="178" fontId="76" fillId="59" borderId="29" applyNumberFormat="0" applyAlignment="0" applyProtection="0"/>
    <xf numFmtId="0" fontId="76" fillId="59" borderId="29" applyNumberFormat="0" applyAlignment="0" applyProtection="0"/>
    <xf numFmtId="178" fontId="76" fillId="59" borderId="29" applyNumberFormat="0" applyAlignment="0" applyProtection="0"/>
    <xf numFmtId="0" fontId="76" fillId="59" borderId="29" applyNumberFormat="0" applyAlignment="0" applyProtection="0"/>
    <xf numFmtId="178" fontId="54" fillId="0" borderId="0"/>
    <xf numFmtId="204" fontId="54" fillId="0" borderId="0"/>
    <xf numFmtId="205" fontId="13" fillId="0" borderId="0"/>
    <xf numFmtId="179" fontId="77" fillId="37" borderId="10">
      <alignment horizontal="right" vertical="center"/>
    </xf>
    <xf numFmtId="3" fontId="77" fillId="37" borderId="10">
      <alignment horizontal="right" vertical="center" indent="1"/>
    </xf>
    <xf numFmtId="168" fontId="77" fillId="37" borderId="10">
      <alignment horizontal="right" vertical="center" indent="1"/>
    </xf>
    <xf numFmtId="4" fontId="77" fillId="37" borderId="10">
      <alignment horizontal="right" vertical="center" indent="1"/>
    </xf>
    <xf numFmtId="170" fontId="77" fillId="37" borderId="10">
      <alignment horizontal="right" vertical="center" indent="1"/>
    </xf>
    <xf numFmtId="171" fontId="77" fillId="37" borderId="10">
      <alignment horizontal="right" vertical="center" indent="1"/>
    </xf>
    <xf numFmtId="179" fontId="78" fillId="37" borderId="10">
      <alignment horizontal="right" vertical="center"/>
    </xf>
    <xf numFmtId="3" fontId="78" fillId="37" borderId="10">
      <alignment horizontal="right" vertical="center" indent="1"/>
    </xf>
    <xf numFmtId="168" fontId="78" fillId="37" borderId="10">
      <alignment horizontal="right" vertical="center" indent="1"/>
    </xf>
    <xf numFmtId="4" fontId="78" fillId="37" borderId="10">
      <alignment horizontal="right" vertical="center" indent="1"/>
    </xf>
    <xf numFmtId="170" fontId="78" fillId="37" borderId="10">
      <alignment horizontal="right" vertical="center" indent="1"/>
    </xf>
    <xf numFmtId="171" fontId="78" fillId="37" borderId="10">
      <alignment horizontal="right" vertical="center" indent="1"/>
    </xf>
    <xf numFmtId="179" fontId="13" fillId="37" borderId="30"/>
    <xf numFmtId="179" fontId="79" fillId="39" borderId="10">
      <alignment horizontal="center" vertical="center"/>
    </xf>
    <xf numFmtId="179" fontId="77" fillId="37" borderId="10">
      <alignment horizontal="right" vertical="center"/>
    </xf>
    <xf numFmtId="3" fontId="77" fillId="37" borderId="10">
      <alignment horizontal="right" vertical="center" indent="1"/>
    </xf>
    <xf numFmtId="168" fontId="77" fillId="37" borderId="10">
      <alignment horizontal="right" vertical="center" indent="1"/>
    </xf>
    <xf numFmtId="4" fontId="77" fillId="37" borderId="10">
      <alignment horizontal="right" vertical="center" indent="1"/>
    </xf>
    <xf numFmtId="170" fontId="77" fillId="37" borderId="10">
      <alignment horizontal="right" vertical="center" indent="1"/>
    </xf>
    <xf numFmtId="171" fontId="77" fillId="37" borderId="10">
      <alignment horizontal="right" vertical="center" indent="1"/>
    </xf>
    <xf numFmtId="179" fontId="13" fillId="37" borderId="0"/>
    <xf numFmtId="179" fontId="80" fillId="37" borderId="10">
      <alignment horizontal="left" vertical="center"/>
    </xf>
    <xf numFmtId="179" fontId="80" fillId="37" borderId="31">
      <alignment vertical="center"/>
    </xf>
    <xf numFmtId="179" fontId="81" fillId="37" borderId="32">
      <alignment vertical="center"/>
    </xf>
    <xf numFmtId="179" fontId="80" fillId="37" borderId="10"/>
    <xf numFmtId="179" fontId="78" fillId="37" borderId="10">
      <alignment horizontal="right" vertical="center"/>
    </xf>
    <xf numFmtId="3" fontId="78" fillId="37" borderId="10">
      <alignment horizontal="right" vertical="center" indent="1"/>
    </xf>
    <xf numFmtId="168" fontId="78" fillId="37" borderId="10">
      <alignment horizontal="right" vertical="center" indent="1"/>
    </xf>
    <xf numFmtId="4" fontId="78" fillId="37" borderId="10">
      <alignment horizontal="right" vertical="center" indent="1"/>
    </xf>
    <xf numFmtId="170" fontId="78" fillId="37" borderId="10">
      <alignment horizontal="right" vertical="center" indent="1"/>
    </xf>
    <xf numFmtId="171" fontId="78" fillId="37" borderId="10">
      <alignment horizontal="right" vertical="center" indent="1"/>
    </xf>
    <xf numFmtId="179" fontId="82" fillId="60" borderId="10">
      <alignment horizontal="left" vertical="center"/>
    </xf>
    <xf numFmtId="179" fontId="82" fillId="60" borderId="10">
      <alignment horizontal="left" vertical="center"/>
    </xf>
    <xf numFmtId="179" fontId="83" fillId="37" borderId="10">
      <alignment horizontal="left" vertical="center"/>
    </xf>
    <xf numFmtId="179" fontId="84" fillId="37" borderId="30"/>
    <xf numFmtId="179" fontId="79" fillId="38" borderId="10">
      <alignment horizontal="left" vertical="center"/>
    </xf>
    <xf numFmtId="0" fontId="85" fillId="0" borderId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86" fillId="0" borderId="0" applyFont="0" applyFill="0" applyBorder="0" applyAlignment="0" applyProtection="0"/>
    <xf numFmtId="178" fontId="51" fillId="0" borderId="0"/>
    <xf numFmtId="0" fontId="51" fillId="0" borderId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13" fillId="0" borderId="0" applyFill="0" applyBorder="0" applyAlignment="0" applyProtection="0"/>
    <xf numFmtId="0" fontId="8" fillId="13" borderId="18" applyNumberFormat="0" applyFont="0" applyAlignment="0" applyProtection="0"/>
    <xf numFmtId="0" fontId="85" fillId="0" borderId="0"/>
    <xf numFmtId="0" fontId="85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178" fontId="13" fillId="0" borderId="0"/>
    <xf numFmtId="44" fontId="13" fillId="0" borderId="0" applyFont="0" applyFill="0" applyBorder="0" applyAlignment="0" applyProtection="0"/>
    <xf numFmtId="178" fontId="13" fillId="0" borderId="0"/>
    <xf numFmtId="0" fontId="13" fillId="0" borderId="0"/>
    <xf numFmtId="44" fontId="13" fillId="0" borderId="0" applyFont="0" applyFill="0" applyBorder="0" applyAlignment="0" applyProtection="0"/>
    <xf numFmtId="206" fontId="86" fillId="0" borderId="0" applyFont="0" applyFill="0" applyBorder="0" applyAlignment="0" applyProtection="0"/>
    <xf numFmtId="206" fontId="86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87" fillId="0" borderId="0" applyFont="0" applyFill="0" applyBorder="0" applyAlignment="0" applyProtection="0"/>
    <xf numFmtId="206" fontId="13" fillId="0" borderId="0" applyFont="0" applyFill="0" applyBorder="0" applyAlignment="0" applyProtection="0"/>
    <xf numFmtId="2" fontId="47" fillId="0" borderId="0">
      <protection locked="0"/>
    </xf>
    <xf numFmtId="2" fontId="47" fillId="0" borderId="0">
      <protection locked="0"/>
    </xf>
    <xf numFmtId="178" fontId="47" fillId="0" borderId="0">
      <protection locked="0"/>
    </xf>
    <xf numFmtId="2" fontId="47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2" fontId="47" fillId="0" borderId="0">
      <protection locked="0"/>
    </xf>
    <xf numFmtId="2" fontId="47" fillId="0" borderId="0">
      <protection locked="0"/>
    </xf>
    <xf numFmtId="2" fontId="47" fillId="0" borderId="0">
      <protection locked="0"/>
    </xf>
    <xf numFmtId="2" fontId="47" fillId="0" borderId="0">
      <protection locked="0"/>
    </xf>
    <xf numFmtId="2" fontId="47" fillId="0" borderId="0">
      <protection locked="0"/>
    </xf>
    <xf numFmtId="178" fontId="86" fillId="0" borderId="0" applyFont="0" applyFill="0" applyBorder="0" applyAlignment="0" applyProtection="0"/>
    <xf numFmtId="14" fontId="88" fillId="0" borderId="0" applyFont="0" applyFill="0" applyBorder="0" applyAlignment="0" applyProtection="0"/>
    <xf numFmtId="14" fontId="88" fillId="0" borderId="0" applyFont="0" applyFill="0" applyBorder="0" applyAlignment="0" applyProtection="0"/>
    <xf numFmtId="14" fontId="88" fillId="0" borderId="0" applyFont="0" applyFill="0" applyBorder="0" applyAlignment="0" applyProtection="0"/>
    <xf numFmtId="14" fontId="88" fillId="0" borderId="0" applyFont="0" applyFill="0" applyBorder="0" applyAlignment="0" applyProtection="0"/>
    <xf numFmtId="14" fontId="88" fillId="0" borderId="0" applyFont="0" applyFill="0" applyBorder="0" applyAlignment="0" applyProtection="0"/>
    <xf numFmtId="14" fontId="88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13" fillId="0" borderId="0" applyFont="0" applyFill="0" applyBorder="0" applyAlignment="0" applyProtection="0"/>
    <xf numFmtId="15" fontId="89" fillId="0" borderId="0"/>
    <xf numFmtId="178" fontId="14" fillId="0" borderId="0"/>
    <xf numFmtId="207" fontId="14" fillId="0" borderId="0"/>
    <xf numFmtId="169" fontId="90" fillId="0" borderId="0"/>
    <xf numFmtId="169" fontId="14" fillId="0" borderId="0" applyBorder="0"/>
    <xf numFmtId="169" fontId="14" fillId="0" borderId="20"/>
    <xf numFmtId="17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178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9" fontId="47" fillId="0" borderId="0">
      <protection locked="0"/>
    </xf>
    <xf numFmtId="179" fontId="47" fillId="0" borderId="0">
      <protection locked="0"/>
    </xf>
    <xf numFmtId="179" fontId="74" fillId="0" borderId="0">
      <protection locked="0"/>
    </xf>
    <xf numFmtId="179" fontId="47" fillId="0" borderId="0">
      <protection locked="0"/>
    </xf>
    <xf numFmtId="179" fontId="47" fillId="0" borderId="0">
      <protection locked="0"/>
    </xf>
    <xf numFmtId="179" fontId="47" fillId="0" borderId="0">
      <protection locked="0"/>
    </xf>
    <xf numFmtId="179" fontId="74" fillId="0" borderId="0">
      <protection locked="0"/>
    </xf>
    <xf numFmtId="3" fontId="92" fillId="0" borderId="0"/>
    <xf numFmtId="2" fontId="86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13" fillId="0" borderId="0" applyFont="0" applyFill="0" applyBorder="0" applyAlignment="0" applyProtection="0"/>
    <xf numFmtId="178" fontId="93" fillId="0" borderId="0"/>
    <xf numFmtId="0" fontId="93" fillId="0" borderId="0"/>
    <xf numFmtId="178" fontId="51" fillId="0" borderId="0"/>
    <xf numFmtId="0" fontId="51" fillId="0" borderId="0"/>
    <xf numFmtId="209" fontId="47" fillId="0" borderId="0">
      <protection locked="0"/>
    </xf>
    <xf numFmtId="1" fontId="94" fillId="0" borderId="0" applyNumberFormat="0" applyFill="0" applyBorder="0" applyAlignment="0" applyProtection="0">
      <alignment horizontal="center" vertical="top"/>
    </xf>
    <xf numFmtId="178" fontId="56" fillId="0" borderId="22"/>
    <xf numFmtId="178" fontId="56" fillId="0" borderId="22"/>
    <xf numFmtId="0" fontId="56" fillId="0" borderId="22"/>
    <xf numFmtId="178" fontId="95" fillId="42" borderId="0" applyNumberFormat="0" applyBorder="0" applyAlignment="0" applyProtection="0"/>
    <xf numFmtId="178" fontId="95" fillId="42" borderId="0" applyNumberFormat="0" applyBorder="0" applyAlignment="0" applyProtection="0"/>
    <xf numFmtId="0" fontId="95" fillId="42" borderId="0" applyNumberFormat="0" applyBorder="0" applyAlignment="0" applyProtection="0"/>
    <xf numFmtId="178" fontId="95" fillId="42" borderId="0" applyNumberFormat="0" applyBorder="0" applyAlignment="0" applyProtection="0"/>
    <xf numFmtId="0" fontId="95" fillId="42" borderId="0" applyNumberFormat="0" applyBorder="0" applyAlignment="0" applyProtection="0"/>
    <xf numFmtId="178" fontId="95" fillId="42" borderId="0" applyNumberFormat="0" applyBorder="0" applyAlignment="0" applyProtection="0"/>
    <xf numFmtId="0" fontId="95" fillId="42" borderId="0" applyNumberFormat="0" applyBorder="0" applyAlignment="0" applyProtection="0"/>
    <xf numFmtId="178" fontId="95" fillId="42" borderId="0" applyNumberFormat="0" applyBorder="0" applyAlignment="0" applyProtection="0"/>
    <xf numFmtId="0" fontId="95" fillId="42" borderId="0" applyNumberFormat="0" applyBorder="0" applyAlignment="0" applyProtection="0"/>
    <xf numFmtId="178" fontId="95" fillId="42" borderId="0" applyNumberFormat="0" applyBorder="0" applyAlignment="0" applyProtection="0"/>
    <xf numFmtId="0" fontId="95" fillId="42" borderId="0" applyNumberFormat="0" applyBorder="0" applyAlignment="0" applyProtection="0"/>
    <xf numFmtId="178" fontId="95" fillId="42" borderId="0" applyNumberFormat="0" applyBorder="0" applyAlignment="0" applyProtection="0"/>
    <xf numFmtId="0" fontId="95" fillId="42" borderId="0" applyNumberFormat="0" applyBorder="0" applyAlignment="0" applyProtection="0"/>
    <xf numFmtId="178" fontId="95" fillId="42" borderId="0" applyNumberFormat="0" applyBorder="0" applyAlignment="0" applyProtection="0"/>
    <xf numFmtId="0" fontId="95" fillId="42" borderId="0" applyNumberFormat="0" applyBorder="0" applyAlignment="0" applyProtection="0"/>
    <xf numFmtId="178" fontId="95" fillId="42" borderId="0" applyNumberFormat="0" applyBorder="0" applyAlignment="0" applyProtection="0"/>
    <xf numFmtId="0" fontId="95" fillId="42" borderId="0" applyNumberFormat="0" applyBorder="0" applyAlignment="0" applyProtection="0"/>
    <xf numFmtId="37" fontId="14" fillId="0" borderId="0" applyNumberFormat="0" applyFont="0" applyFill="0"/>
    <xf numFmtId="38" fontId="56" fillId="38" borderId="0" applyNumberFormat="0" applyBorder="0" applyAlignment="0" applyProtection="0"/>
    <xf numFmtId="178" fontId="55" fillId="0" borderId="0"/>
    <xf numFmtId="0" fontId="55" fillId="0" borderId="0"/>
    <xf numFmtId="0" fontId="55" fillId="0" borderId="8" applyNumberFormat="0" applyAlignment="0" applyProtection="0">
      <alignment horizontal="left" vertical="center"/>
    </xf>
    <xf numFmtId="0" fontId="55" fillId="0" borderId="23">
      <alignment horizontal="left" vertical="center"/>
    </xf>
    <xf numFmtId="178" fontId="96" fillId="0" borderId="33" applyNumberFormat="0" applyFill="0" applyAlignment="0" applyProtection="0"/>
    <xf numFmtId="168" fontId="97" fillId="0" borderId="0" applyNumberFormat="0" applyFont="0" applyFill="0" applyAlignment="0" applyProtection="0"/>
    <xf numFmtId="168" fontId="97" fillId="0" borderId="0" applyNumberFormat="0" applyFont="0" applyFill="0" applyAlignment="0" applyProtection="0"/>
    <xf numFmtId="168" fontId="97" fillId="0" borderId="0" applyNumberFormat="0" applyFont="0" applyFill="0" applyAlignment="0" applyProtection="0"/>
    <xf numFmtId="168" fontId="97" fillId="0" borderId="0" applyNumberFormat="0" applyFont="0" applyFill="0" applyAlignment="0" applyProtection="0"/>
    <xf numFmtId="168" fontId="97" fillId="0" borderId="0" applyNumberFormat="0" applyFont="0" applyFill="0" applyAlignment="0" applyProtection="0"/>
    <xf numFmtId="168" fontId="97" fillId="0" borderId="0" applyNumberFormat="0" applyFont="0" applyFill="0" applyAlignment="0" applyProtection="0"/>
    <xf numFmtId="178" fontId="96" fillId="0" borderId="33" applyNumberFormat="0" applyFill="0" applyAlignment="0" applyProtection="0"/>
    <xf numFmtId="0" fontId="96" fillId="0" borderId="33" applyNumberFormat="0" applyFill="0" applyAlignment="0" applyProtection="0"/>
    <xf numFmtId="178" fontId="96" fillId="0" borderId="33" applyNumberFormat="0" applyFill="0" applyAlignment="0" applyProtection="0"/>
    <xf numFmtId="0" fontId="96" fillId="0" borderId="33" applyNumberFormat="0" applyFill="0" applyAlignment="0" applyProtection="0"/>
    <xf numFmtId="178" fontId="96" fillId="0" borderId="33" applyNumberFormat="0" applyFill="0" applyAlignment="0" applyProtection="0"/>
    <xf numFmtId="0" fontId="96" fillId="0" borderId="33" applyNumberFormat="0" applyFill="0" applyAlignment="0" applyProtection="0"/>
    <xf numFmtId="178" fontId="96" fillId="0" borderId="33" applyNumberFormat="0" applyFill="0" applyAlignment="0" applyProtection="0"/>
    <xf numFmtId="0" fontId="96" fillId="0" borderId="33" applyNumberFormat="0" applyFill="0" applyAlignment="0" applyProtection="0"/>
    <xf numFmtId="178" fontId="96" fillId="0" borderId="33" applyNumberFormat="0" applyFill="0" applyAlignment="0" applyProtection="0"/>
    <xf numFmtId="0" fontId="96" fillId="0" borderId="33" applyNumberFormat="0" applyFill="0" applyAlignment="0" applyProtection="0"/>
    <xf numFmtId="178" fontId="96" fillId="0" borderId="33" applyNumberFormat="0" applyFill="0" applyAlignment="0" applyProtection="0"/>
    <xf numFmtId="0" fontId="96" fillId="0" borderId="33" applyNumberFormat="0" applyFill="0" applyAlignment="0" applyProtection="0"/>
    <xf numFmtId="178" fontId="96" fillId="0" borderId="33" applyNumberFormat="0" applyFill="0" applyAlignment="0" applyProtection="0"/>
    <xf numFmtId="0" fontId="96" fillId="0" borderId="33" applyNumberFormat="0" applyFill="0" applyAlignment="0" applyProtection="0"/>
    <xf numFmtId="178" fontId="96" fillId="0" borderId="33" applyNumberFormat="0" applyFill="0" applyAlignment="0" applyProtection="0"/>
    <xf numFmtId="0" fontId="96" fillId="0" borderId="33" applyNumberFormat="0" applyFill="0" applyAlignment="0" applyProtection="0"/>
    <xf numFmtId="178" fontId="98" fillId="0" borderId="34" applyNumberFormat="0" applyFill="0" applyAlignment="0" applyProtection="0"/>
    <xf numFmtId="168" fontId="55" fillId="0" borderId="0" applyNumberFormat="0" applyFont="0" applyFill="0" applyAlignment="0" applyProtection="0"/>
    <xf numFmtId="168" fontId="55" fillId="0" borderId="0" applyNumberFormat="0" applyFont="0" applyFill="0" applyAlignment="0" applyProtection="0"/>
    <xf numFmtId="168" fontId="55" fillId="0" borderId="0" applyNumberFormat="0" applyFont="0" applyFill="0" applyAlignment="0" applyProtection="0"/>
    <xf numFmtId="168" fontId="55" fillId="0" borderId="0" applyNumberFormat="0" applyFont="0" applyFill="0" applyAlignment="0" applyProtection="0"/>
    <xf numFmtId="168" fontId="55" fillId="0" borderId="0" applyNumberFormat="0" applyFont="0" applyFill="0" applyAlignment="0" applyProtection="0"/>
    <xf numFmtId="168" fontId="55" fillId="0" borderId="0" applyNumberFormat="0" applyFont="0" applyFill="0" applyAlignment="0" applyProtection="0"/>
    <xf numFmtId="178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55" fillId="0" borderId="0" applyNumberFormat="0" applyFill="0" applyBorder="0" applyAlignment="0" applyProtection="0"/>
    <xf numFmtId="178" fontId="98" fillId="0" borderId="34" applyNumberFormat="0" applyFill="0" applyAlignment="0" applyProtection="0"/>
    <xf numFmtId="0" fontId="98" fillId="0" borderId="34" applyNumberFormat="0" applyFill="0" applyAlignment="0" applyProtection="0"/>
    <xf numFmtId="178" fontId="98" fillId="0" borderId="34" applyNumberFormat="0" applyFill="0" applyAlignment="0" applyProtection="0"/>
    <xf numFmtId="0" fontId="98" fillId="0" borderId="34" applyNumberFormat="0" applyFill="0" applyAlignment="0" applyProtection="0"/>
    <xf numFmtId="178" fontId="98" fillId="0" borderId="34" applyNumberFormat="0" applyFill="0" applyAlignment="0" applyProtection="0"/>
    <xf numFmtId="0" fontId="98" fillId="0" borderId="34" applyNumberFormat="0" applyFill="0" applyAlignment="0" applyProtection="0"/>
    <xf numFmtId="178" fontId="98" fillId="0" borderId="34" applyNumberFormat="0" applyFill="0" applyAlignment="0" applyProtection="0"/>
    <xf numFmtId="0" fontId="98" fillId="0" borderId="34" applyNumberFormat="0" applyFill="0" applyAlignment="0" applyProtection="0"/>
    <xf numFmtId="178" fontId="98" fillId="0" borderId="34" applyNumberFormat="0" applyFill="0" applyAlignment="0" applyProtection="0"/>
    <xf numFmtId="0" fontId="98" fillId="0" borderId="34" applyNumberFormat="0" applyFill="0" applyAlignment="0" applyProtection="0"/>
    <xf numFmtId="178" fontId="98" fillId="0" borderId="34" applyNumberFormat="0" applyFill="0" applyAlignment="0" applyProtection="0"/>
    <xf numFmtId="0" fontId="98" fillId="0" borderId="34" applyNumberFormat="0" applyFill="0" applyAlignment="0" applyProtection="0"/>
    <xf numFmtId="178" fontId="98" fillId="0" borderId="34" applyNumberFormat="0" applyFill="0" applyAlignment="0" applyProtection="0"/>
    <xf numFmtId="0" fontId="98" fillId="0" borderId="34" applyNumberFormat="0" applyFill="0" applyAlignment="0" applyProtection="0"/>
    <xf numFmtId="178" fontId="99" fillId="0" borderId="35" applyNumberFormat="0" applyFill="0" applyAlignment="0" applyProtection="0"/>
    <xf numFmtId="178" fontId="99" fillId="0" borderId="35" applyNumberFormat="0" applyFill="0" applyAlignment="0" applyProtection="0"/>
    <xf numFmtId="0" fontId="99" fillId="0" borderId="35" applyNumberFormat="0" applyFill="0" applyAlignment="0" applyProtection="0"/>
    <xf numFmtId="178" fontId="99" fillId="0" borderId="35" applyNumberFormat="0" applyFill="0" applyAlignment="0" applyProtection="0"/>
    <xf numFmtId="0" fontId="99" fillId="0" borderId="35" applyNumberFormat="0" applyFill="0" applyAlignment="0" applyProtection="0"/>
    <xf numFmtId="178" fontId="99" fillId="0" borderId="35" applyNumberFormat="0" applyFill="0" applyAlignment="0" applyProtection="0"/>
    <xf numFmtId="0" fontId="99" fillId="0" borderId="35" applyNumberFormat="0" applyFill="0" applyAlignment="0" applyProtection="0"/>
    <xf numFmtId="178" fontId="99" fillId="0" borderId="35" applyNumberFormat="0" applyFill="0" applyAlignment="0" applyProtection="0"/>
    <xf numFmtId="0" fontId="99" fillId="0" borderId="35" applyNumberFormat="0" applyFill="0" applyAlignment="0" applyProtection="0"/>
    <xf numFmtId="178" fontId="99" fillId="0" borderId="35" applyNumberFormat="0" applyFill="0" applyAlignment="0" applyProtection="0"/>
    <xf numFmtId="0" fontId="99" fillId="0" borderId="35" applyNumberFormat="0" applyFill="0" applyAlignment="0" applyProtection="0"/>
    <xf numFmtId="178" fontId="99" fillId="0" borderId="35" applyNumberFormat="0" applyFill="0" applyAlignment="0" applyProtection="0"/>
    <xf numFmtId="0" fontId="99" fillId="0" borderId="35" applyNumberFormat="0" applyFill="0" applyAlignment="0" applyProtection="0"/>
    <xf numFmtId="178" fontId="99" fillId="0" borderId="35" applyNumberFormat="0" applyFill="0" applyAlignment="0" applyProtection="0"/>
    <xf numFmtId="0" fontId="99" fillId="0" borderId="35" applyNumberFormat="0" applyFill="0" applyAlignment="0" applyProtection="0"/>
    <xf numFmtId="178" fontId="99" fillId="0" borderId="35" applyNumberFormat="0" applyFill="0" applyAlignment="0" applyProtection="0"/>
    <xf numFmtId="0" fontId="99" fillId="0" borderId="35" applyNumberFormat="0" applyFill="0" applyAlignment="0" applyProtection="0"/>
    <xf numFmtId="178" fontId="99" fillId="0" borderId="0" applyNumberFormat="0" applyFill="0" applyBorder="0" applyAlignment="0" applyProtection="0"/>
    <xf numFmtId="178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8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8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8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8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8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8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8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8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78" fontId="101" fillId="0" borderId="0" applyNumberFormat="0" applyFill="0" applyBorder="0" applyAlignment="0" applyProtection="0">
      <alignment vertical="top"/>
      <protection locked="0"/>
    </xf>
    <xf numFmtId="178" fontId="102" fillId="0" borderId="0" applyNumberFormat="0" applyFill="0" applyBorder="0" applyAlignment="0" applyProtection="0">
      <alignment vertical="top"/>
      <protection locked="0"/>
    </xf>
    <xf numFmtId="178" fontId="103" fillId="0" borderId="0" applyNumberFormat="0" applyFill="0" applyBorder="0" applyAlignment="0" applyProtection="0">
      <alignment vertical="top"/>
      <protection locked="0"/>
    </xf>
    <xf numFmtId="178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78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78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78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78" fontId="104" fillId="0" borderId="0" applyNumberFormat="0" applyFill="0" applyBorder="0" applyAlignment="0" applyProtection="0">
      <alignment vertical="top"/>
      <protection locked="0"/>
    </xf>
    <xf numFmtId="178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78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78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8" fontId="106" fillId="0" borderId="0" applyNumberFormat="0" applyFill="0" applyBorder="0" applyAlignment="0" applyProtection="0">
      <alignment vertical="top"/>
      <protection locked="0"/>
    </xf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0" fontId="56" fillId="37" borderId="10" applyNumberFormat="0" applyBorder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178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107" fillId="45" borderId="28" applyNumberFormat="0" applyAlignment="0" applyProtection="0"/>
    <xf numFmtId="0" fontId="107" fillId="45" borderId="28" applyNumberFormat="0" applyAlignment="0" applyProtection="0"/>
    <xf numFmtId="178" fontId="54" fillId="0" borderId="0"/>
    <xf numFmtId="210" fontId="54" fillId="0" borderId="0"/>
    <xf numFmtId="179" fontId="108" fillId="0" borderId="0" applyNumberFormat="0" applyFill="0" applyBorder="0" applyAlignment="0" applyProtection="0">
      <alignment vertical="top"/>
      <protection locked="0"/>
    </xf>
    <xf numFmtId="179" fontId="109" fillId="0" borderId="0" applyNumberFormat="0" applyFill="0" applyBorder="0" applyAlignment="0" applyProtection="0">
      <alignment vertical="top"/>
      <protection locked="0"/>
    </xf>
    <xf numFmtId="179" fontId="110" fillId="0" borderId="0" applyNumberFormat="0" applyFill="0" applyBorder="0" applyAlignment="0" applyProtection="0">
      <alignment vertical="top"/>
      <protection locked="0"/>
    </xf>
    <xf numFmtId="178" fontId="111" fillId="0" borderId="36" applyNumberFormat="0" applyFill="0" applyAlignment="0" applyProtection="0"/>
    <xf numFmtId="178" fontId="111" fillId="0" borderId="36" applyNumberFormat="0" applyFill="0" applyAlignment="0" applyProtection="0"/>
    <xf numFmtId="0" fontId="111" fillId="0" borderId="36" applyNumberFormat="0" applyFill="0" applyAlignment="0" applyProtection="0"/>
    <xf numFmtId="178" fontId="111" fillId="0" borderId="36" applyNumberFormat="0" applyFill="0" applyAlignment="0" applyProtection="0"/>
    <xf numFmtId="0" fontId="111" fillId="0" borderId="36" applyNumberFormat="0" applyFill="0" applyAlignment="0" applyProtection="0"/>
    <xf numFmtId="178" fontId="111" fillId="0" borderId="36" applyNumberFormat="0" applyFill="0" applyAlignment="0" applyProtection="0"/>
    <xf numFmtId="0" fontId="111" fillId="0" borderId="36" applyNumberFormat="0" applyFill="0" applyAlignment="0" applyProtection="0"/>
    <xf numFmtId="178" fontId="111" fillId="0" borderId="36" applyNumberFormat="0" applyFill="0" applyAlignment="0" applyProtection="0"/>
    <xf numFmtId="0" fontId="111" fillId="0" borderId="36" applyNumberFormat="0" applyFill="0" applyAlignment="0" applyProtection="0"/>
    <xf numFmtId="178" fontId="111" fillId="0" borderId="36" applyNumberFormat="0" applyFill="0" applyAlignment="0" applyProtection="0"/>
    <xf numFmtId="0" fontId="111" fillId="0" borderId="36" applyNumberFormat="0" applyFill="0" applyAlignment="0" applyProtection="0"/>
    <xf numFmtId="178" fontId="111" fillId="0" borderId="36" applyNumberFormat="0" applyFill="0" applyAlignment="0" applyProtection="0"/>
    <xf numFmtId="0" fontId="111" fillId="0" borderId="36" applyNumberFormat="0" applyFill="0" applyAlignment="0" applyProtection="0"/>
    <xf numFmtId="178" fontId="111" fillId="0" borderId="36" applyNumberFormat="0" applyFill="0" applyAlignment="0" applyProtection="0"/>
    <xf numFmtId="0" fontId="111" fillId="0" borderId="36" applyNumberFormat="0" applyFill="0" applyAlignment="0" applyProtection="0"/>
    <xf numFmtId="178" fontId="111" fillId="0" borderId="36" applyNumberFormat="0" applyFill="0" applyAlignment="0" applyProtection="0"/>
    <xf numFmtId="0" fontId="111" fillId="0" borderId="36" applyNumberFormat="0" applyFill="0" applyAlignment="0" applyProtection="0"/>
    <xf numFmtId="179" fontId="112" fillId="0" borderId="26">
      <alignment horizontal="left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8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21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3" fontId="13" fillId="0" borderId="0" applyFont="0" applyFill="0" applyBorder="0" applyAlignment="0" applyProtection="0"/>
    <xf numFmtId="180" fontId="64" fillId="0" borderId="0"/>
    <xf numFmtId="214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216" fontId="47" fillId="0" borderId="0">
      <protection locked="0"/>
    </xf>
    <xf numFmtId="16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118" fillId="0" borderId="0" applyNumberFormat="0">
      <alignment horizontal="right"/>
    </xf>
    <xf numFmtId="220" fontId="119" fillId="0" borderId="0"/>
    <xf numFmtId="178" fontId="120" fillId="0" borderId="0"/>
    <xf numFmtId="178" fontId="59" fillId="9" borderId="0" applyNumberFormat="0" applyBorder="0" applyAlignment="0" applyProtection="0"/>
    <xf numFmtId="0" fontId="59" fillId="9" borderId="0" applyNumberFormat="0" applyBorder="0" applyAlignment="0" applyProtection="0"/>
    <xf numFmtId="178" fontId="121" fillId="61" borderId="0" applyNumberFormat="0" applyBorder="0" applyAlignment="0" applyProtection="0"/>
    <xf numFmtId="178" fontId="121" fillId="61" borderId="0" applyNumberFormat="0" applyBorder="0" applyAlignment="0" applyProtection="0"/>
    <xf numFmtId="0" fontId="121" fillId="61" borderId="0" applyNumberFormat="0" applyBorder="0" applyAlignment="0" applyProtection="0"/>
    <xf numFmtId="178" fontId="121" fillId="61" borderId="0" applyNumberFormat="0" applyBorder="0" applyAlignment="0" applyProtection="0"/>
    <xf numFmtId="0" fontId="121" fillId="61" borderId="0" applyNumberFormat="0" applyBorder="0" applyAlignment="0" applyProtection="0"/>
    <xf numFmtId="178" fontId="121" fillId="61" borderId="0" applyNumberFormat="0" applyBorder="0" applyAlignment="0" applyProtection="0"/>
    <xf numFmtId="0" fontId="121" fillId="61" borderId="0" applyNumberFormat="0" applyBorder="0" applyAlignment="0" applyProtection="0"/>
    <xf numFmtId="178" fontId="121" fillId="61" borderId="0" applyNumberFormat="0" applyBorder="0" applyAlignment="0" applyProtection="0"/>
    <xf numFmtId="0" fontId="121" fillId="61" borderId="0" applyNumberFormat="0" applyBorder="0" applyAlignment="0" applyProtection="0"/>
    <xf numFmtId="178" fontId="121" fillId="61" borderId="0" applyNumberFormat="0" applyBorder="0" applyAlignment="0" applyProtection="0"/>
    <xf numFmtId="0" fontId="121" fillId="61" borderId="0" applyNumberFormat="0" applyBorder="0" applyAlignment="0" applyProtection="0"/>
    <xf numFmtId="178" fontId="121" fillId="61" borderId="0" applyNumberFormat="0" applyBorder="0" applyAlignment="0" applyProtection="0"/>
    <xf numFmtId="0" fontId="121" fillId="61" borderId="0" applyNumberFormat="0" applyBorder="0" applyAlignment="0" applyProtection="0"/>
    <xf numFmtId="178" fontId="121" fillId="61" borderId="0" applyNumberFormat="0" applyBorder="0" applyAlignment="0" applyProtection="0"/>
    <xf numFmtId="0" fontId="121" fillId="61" borderId="0" applyNumberFormat="0" applyBorder="0" applyAlignment="0" applyProtection="0"/>
    <xf numFmtId="178" fontId="121" fillId="61" borderId="0" applyNumberFormat="0" applyBorder="0" applyAlignment="0" applyProtection="0"/>
    <xf numFmtId="0" fontId="121" fillId="61" borderId="0" applyNumberFormat="0" applyBorder="0" applyAlignment="0" applyProtection="0"/>
    <xf numFmtId="178" fontId="46" fillId="0" borderId="0"/>
    <xf numFmtId="0" fontId="46" fillId="0" borderId="0"/>
    <xf numFmtId="178" fontId="51" fillId="0" borderId="0"/>
    <xf numFmtId="0" fontId="57" fillId="0" borderId="0"/>
    <xf numFmtId="178" fontId="57" fillId="0" borderId="0"/>
    <xf numFmtId="178" fontId="57" fillId="0" borderId="0"/>
    <xf numFmtId="0" fontId="57" fillId="0" borderId="0"/>
    <xf numFmtId="175" fontId="122" fillId="0" borderId="0"/>
    <xf numFmtId="175" fontId="122" fillId="0" borderId="0"/>
    <xf numFmtId="178" fontId="57" fillId="0" borderId="0"/>
    <xf numFmtId="178" fontId="57" fillId="0" borderId="0"/>
    <xf numFmtId="178" fontId="57" fillId="0" borderId="0"/>
    <xf numFmtId="178" fontId="57" fillId="0" borderId="0"/>
    <xf numFmtId="178" fontId="57" fillId="0" borderId="0"/>
    <xf numFmtId="178" fontId="57" fillId="0" borderId="0"/>
    <xf numFmtId="0" fontId="57" fillId="0" borderId="0"/>
    <xf numFmtId="0" fontId="50" fillId="0" borderId="0"/>
    <xf numFmtId="178" fontId="52" fillId="0" borderId="0"/>
    <xf numFmtId="0" fontId="5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178" fontId="14" fillId="0" borderId="0"/>
    <xf numFmtId="0" fontId="14" fillId="0" borderId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9" fillId="0" borderId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/>
    <xf numFmtId="178" fontId="13" fillId="0" borderId="0" applyNumberFormat="0" applyFill="0" applyBorder="0" applyAlignment="0" applyProtection="0"/>
    <xf numFmtId="0" fontId="14" fillId="0" borderId="0" applyBorder="0"/>
    <xf numFmtId="178" fontId="123" fillId="0" borderId="0"/>
    <xf numFmtId="0" fontId="123" fillId="0" borderId="0"/>
    <xf numFmtId="0" fontId="19" fillId="0" borderId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178" fontId="8" fillId="0" borderId="0"/>
    <xf numFmtId="0" fontId="14" fillId="0" borderId="0" applyNumberFormat="0" applyFill="0" applyBorder="0" applyAlignment="0" applyProtection="0"/>
    <xf numFmtId="178" fontId="8" fillId="0" borderId="0"/>
    <xf numFmtId="0" fontId="8" fillId="0" borderId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178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178" fontId="13" fillId="0" borderId="0"/>
    <xf numFmtId="178" fontId="8" fillId="0" borderId="0"/>
    <xf numFmtId="178" fontId="8" fillId="0" borderId="0"/>
    <xf numFmtId="0" fontId="8" fillId="0" borderId="0"/>
    <xf numFmtId="178" fontId="13" fillId="0" borderId="0"/>
    <xf numFmtId="0" fontId="13" fillId="0" borderId="0"/>
    <xf numFmtId="0" fontId="19" fillId="0" borderId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8" fillId="0" borderId="0"/>
    <xf numFmtId="0" fontId="14" fillId="0" borderId="0" applyBorder="0"/>
    <xf numFmtId="0" fontId="13" fillId="0" borderId="0" applyNumberFormat="0" applyFill="0" applyBorder="0" applyAlignment="0" applyProtection="0"/>
    <xf numFmtId="0" fontId="14" fillId="0" borderId="0" applyBorder="0"/>
    <xf numFmtId="178" fontId="8" fillId="0" borderId="0"/>
    <xf numFmtId="0" fontId="14" fillId="0" borderId="0" applyBorder="0"/>
    <xf numFmtId="0" fontId="14" fillId="0" borderId="0" applyBorder="0"/>
    <xf numFmtId="0" fontId="14" fillId="0" borderId="0" applyBorder="0"/>
    <xf numFmtId="178" fontId="13" fillId="0" borderId="0" applyNumberFormat="0" applyFill="0" applyBorder="0" applyAlignment="0" applyProtection="0"/>
    <xf numFmtId="178" fontId="8" fillId="0" borderId="0"/>
    <xf numFmtId="178" fontId="8" fillId="0" borderId="0"/>
    <xf numFmtId="0" fontId="8" fillId="0" borderId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0" fontId="14" fillId="0" borderId="0" applyBorder="0"/>
    <xf numFmtId="0" fontId="14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14" fillId="0" borderId="0"/>
    <xf numFmtId="0" fontId="21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0" fontId="23" fillId="0" borderId="0"/>
    <xf numFmtId="0" fontId="14" fillId="0" borderId="0"/>
    <xf numFmtId="178" fontId="13" fillId="0" borderId="0" applyNumberFormat="0" applyFill="0" applyBorder="0" applyAlignment="0" applyProtection="0"/>
    <xf numFmtId="178" fontId="23" fillId="0" borderId="0"/>
    <xf numFmtId="0" fontId="23" fillId="0" borderId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14" fillId="0" borderId="0" applyBorder="0"/>
    <xf numFmtId="0" fontId="14" fillId="0" borderId="0" applyBorder="0"/>
    <xf numFmtId="178" fontId="23" fillId="0" borderId="0"/>
    <xf numFmtId="178" fontId="65" fillId="0" borderId="0"/>
    <xf numFmtId="0" fontId="65" fillId="0" borderId="0"/>
    <xf numFmtId="0" fontId="23" fillId="0" borderId="0"/>
    <xf numFmtId="178" fontId="65" fillId="0" borderId="0"/>
    <xf numFmtId="0" fontId="65" fillId="0" borderId="0"/>
    <xf numFmtId="0" fontId="23" fillId="0" borderId="0"/>
    <xf numFmtId="0" fontId="13" fillId="0" borderId="0"/>
    <xf numFmtId="178" fontId="65" fillId="0" borderId="0"/>
    <xf numFmtId="0" fontId="65" fillId="0" borderId="0"/>
    <xf numFmtId="0" fontId="14" fillId="0" borderId="0" applyBorder="0"/>
    <xf numFmtId="178" fontId="14" fillId="0" borderId="0">
      <alignment vertical="top"/>
    </xf>
    <xf numFmtId="0" fontId="14" fillId="0" borderId="0">
      <alignment vertical="top"/>
    </xf>
    <xf numFmtId="178" fontId="14" fillId="0" borderId="0" applyBorder="0"/>
    <xf numFmtId="0" fontId="14" fillId="0" borderId="0" applyBorder="0"/>
    <xf numFmtId="178" fontId="8" fillId="0" borderId="0"/>
    <xf numFmtId="0" fontId="8" fillId="0" borderId="0"/>
    <xf numFmtId="0" fontId="13" fillId="0" borderId="0" applyNumberFormat="0" applyFill="0" applyBorder="0" applyAlignment="0" applyProtection="0"/>
    <xf numFmtId="178" fontId="8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0" fontId="50" fillId="0" borderId="0" applyNumberFormat="0" applyFill="0" applyBorder="0" applyAlignment="0" applyProtection="0"/>
    <xf numFmtId="173" fontId="60" fillId="0" borderId="0"/>
    <xf numFmtId="173" fontId="13" fillId="0" borderId="0"/>
    <xf numFmtId="173" fontId="13" fillId="0" borderId="0"/>
    <xf numFmtId="0" fontId="19" fillId="0" borderId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3" fillId="0" borderId="0"/>
    <xf numFmtId="178" fontId="50" fillId="0" borderId="0" applyNumberFormat="0" applyFill="0" applyBorder="0" applyAlignment="0" applyProtection="0"/>
    <xf numFmtId="178" fontId="8" fillId="0" borderId="0"/>
    <xf numFmtId="178" fontId="8" fillId="0" borderId="0"/>
    <xf numFmtId="0" fontId="8" fillId="0" borderId="0"/>
    <xf numFmtId="178" fontId="8" fillId="0" borderId="0"/>
    <xf numFmtId="0" fontId="50" fillId="0" borderId="0" applyNumberFormat="0" applyFill="0" applyBorder="0" applyAlignment="0" applyProtection="0"/>
    <xf numFmtId="178" fontId="8" fillId="0" borderId="0"/>
    <xf numFmtId="178" fontId="8" fillId="0" borderId="0"/>
    <xf numFmtId="0" fontId="8" fillId="0" borderId="0"/>
    <xf numFmtId="178" fontId="50" fillId="0" borderId="0" applyNumberFormat="0" applyFill="0" applyBorder="0" applyAlignment="0" applyProtection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0" fontId="14" fillId="0" borderId="0"/>
    <xf numFmtId="174" fontId="49" fillId="0" borderId="0"/>
    <xf numFmtId="178" fontId="13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3" fillId="0" borderId="0"/>
    <xf numFmtId="0" fontId="13" fillId="0" borderId="0"/>
    <xf numFmtId="0" fontId="14" fillId="0" borderId="0" applyNumberFormat="0" applyFill="0" applyBorder="0" applyAlignment="0" applyProtection="0"/>
    <xf numFmtId="178" fontId="13" fillId="0" borderId="0"/>
    <xf numFmtId="178" fontId="14" fillId="0" borderId="0"/>
    <xf numFmtId="0" fontId="13" fillId="0" borderId="0"/>
    <xf numFmtId="178" fontId="13" fillId="0" borderId="0"/>
    <xf numFmtId="0" fontId="13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178" fontId="8" fillId="0" borderId="0"/>
    <xf numFmtId="178" fontId="8" fillId="0" borderId="0"/>
    <xf numFmtId="0" fontId="13" fillId="0" borderId="0" applyNumberFormat="0" applyFill="0" applyBorder="0" applyAlignment="0" applyProtection="0"/>
    <xf numFmtId="0" fontId="19" fillId="0" borderId="0"/>
    <xf numFmtId="169" fontId="14" fillId="0" borderId="0"/>
    <xf numFmtId="178" fontId="13" fillId="0" borderId="0"/>
    <xf numFmtId="0" fontId="13" fillId="0" borderId="0"/>
    <xf numFmtId="169" fontId="14" fillId="0" borderId="0"/>
    <xf numFmtId="0" fontId="13" fillId="0" borderId="0"/>
    <xf numFmtId="174" fontId="49" fillId="0" borderId="0"/>
    <xf numFmtId="178" fontId="13" fillId="0" borderId="0" applyNumberFormat="0" applyFill="0" applyBorder="0" applyAlignment="0" applyProtection="0"/>
    <xf numFmtId="178" fontId="14" fillId="0" borderId="0"/>
    <xf numFmtId="0" fontId="14" fillId="0" borderId="0"/>
    <xf numFmtId="178" fontId="8" fillId="0" borderId="0"/>
    <xf numFmtId="0" fontId="13" fillId="0" borderId="0" applyNumberFormat="0" applyFill="0" applyBorder="0" applyAlignment="0" applyProtection="0"/>
    <xf numFmtId="178" fontId="14" fillId="0" borderId="0"/>
    <xf numFmtId="178" fontId="8" fillId="0" borderId="0"/>
    <xf numFmtId="0" fontId="14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8" fillId="0" borderId="0"/>
    <xf numFmtId="178" fontId="8" fillId="0" borderId="0"/>
    <xf numFmtId="0" fontId="8" fillId="0" borderId="0"/>
    <xf numFmtId="0" fontId="14" fillId="0" borderId="0" applyBorder="0"/>
    <xf numFmtId="178" fontId="14" fillId="0" borderId="0" applyNumberFormat="0" applyFill="0" applyBorder="0" applyAlignment="0" applyProtection="0"/>
    <xf numFmtId="178" fontId="14" fillId="0" borderId="0" applyBorder="0"/>
    <xf numFmtId="0" fontId="14" fillId="0" borderId="0" applyBorder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Border="0"/>
    <xf numFmtId="0" fontId="14" fillId="0" borderId="0" applyBorder="0"/>
    <xf numFmtId="0" fontId="14" fillId="0" borderId="0" applyNumberFormat="0" applyFill="0" applyBorder="0" applyAlignment="0" applyProtection="0"/>
    <xf numFmtId="178" fontId="14" fillId="0" borderId="0" applyBorder="0"/>
    <xf numFmtId="0" fontId="14" fillId="0" borderId="0" applyBorder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0" fontId="13" fillId="0" borderId="0" applyNumberFormat="0" applyFill="0" applyBorder="0" applyAlignment="0" applyProtection="0"/>
    <xf numFmtId="0" fontId="19" fillId="0" borderId="0"/>
    <xf numFmtId="178" fontId="13" fillId="0" borderId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3" fillId="0" borderId="0"/>
    <xf numFmtId="0" fontId="13" fillId="0" borderId="0"/>
    <xf numFmtId="0" fontId="13" fillId="0" borderId="0" applyNumberFormat="0" applyFill="0" applyBorder="0" applyAlignment="0" applyProtection="0"/>
    <xf numFmtId="178" fontId="13" fillId="0" borderId="0"/>
    <xf numFmtId="178" fontId="8" fillId="0" borderId="0"/>
    <xf numFmtId="178" fontId="8" fillId="0" borderId="0"/>
    <xf numFmtId="0" fontId="8" fillId="0" borderId="0"/>
    <xf numFmtId="0" fontId="13" fillId="0" borderId="0"/>
    <xf numFmtId="178" fontId="13" fillId="0" borderId="0" applyNumberFormat="0" applyFill="0" applyBorder="0" applyAlignment="0" applyProtection="0"/>
    <xf numFmtId="178" fontId="23" fillId="0" borderId="0"/>
    <xf numFmtId="0" fontId="13" fillId="0" borderId="0" applyNumberFormat="0" applyFill="0" applyBorder="0" applyAlignment="0" applyProtection="0"/>
    <xf numFmtId="178" fontId="8" fillId="0" borderId="0"/>
    <xf numFmtId="178" fontId="8" fillId="0" borderId="0"/>
    <xf numFmtId="0" fontId="8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7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178" fontId="14" fillId="0" borderId="0" applyBorder="0"/>
    <xf numFmtId="0" fontId="14" fillId="0" borderId="0" applyBorder="0"/>
    <xf numFmtId="0" fontId="124" fillId="0" borderId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4" fillId="0" borderId="0" applyBorder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/>
    <xf numFmtId="0" fontId="8" fillId="0" borderId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/>
    <xf numFmtId="178" fontId="8" fillId="0" borderId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5" fillId="0" borderId="0"/>
    <xf numFmtId="178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4" fillId="0" borderId="0" applyBorder="0"/>
    <xf numFmtId="0" fontId="14" fillId="0" borderId="0" applyBorder="0"/>
    <xf numFmtId="0" fontId="19" fillId="0" borderId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178" fontId="13" fillId="0" borderId="0" applyNumberFormat="0" applyFill="0" applyBorder="0" applyAlignment="0" applyProtection="0"/>
    <xf numFmtId="0" fontId="14" fillId="0" borderId="0" applyBorder="0"/>
    <xf numFmtId="221" fontId="14" fillId="0" borderId="0" applyFill="0" applyBorder="0" applyAlignment="0" applyProtection="0">
      <alignment horizontal="right"/>
    </xf>
    <xf numFmtId="222" fontId="20" fillId="0" borderId="0"/>
    <xf numFmtId="178" fontId="65" fillId="62" borderId="37" applyNumberFormat="0" applyFont="0" applyAlignment="0" applyProtection="0"/>
    <xf numFmtId="178" fontId="65" fillId="62" borderId="37" applyNumberFormat="0" applyFont="0" applyAlignment="0" applyProtection="0"/>
    <xf numFmtId="0" fontId="65" fillId="62" borderId="37" applyNumberFormat="0" applyFont="0" applyAlignment="0" applyProtection="0"/>
    <xf numFmtId="178" fontId="65" fillId="62" borderId="37" applyNumberFormat="0" applyFont="0" applyAlignment="0" applyProtection="0"/>
    <xf numFmtId="0" fontId="65" fillId="62" borderId="37" applyNumberFormat="0" applyFont="0" applyAlignment="0" applyProtection="0"/>
    <xf numFmtId="178" fontId="65" fillId="62" borderId="37" applyNumberFormat="0" applyFont="0" applyAlignment="0" applyProtection="0"/>
    <xf numFmtId="0" fontId="65" fillId="62" borderId="37" applyNumberFormat="0" applyFont="0" applyAlignment="0" applyProtection="0"/>
    <xf numFmtId="178" fontId="65" fillId="62" borderId="37" applyNumberFormat="0" applyFont="0" applyAlignment="0" applyProtection="0"/>
    <xf numFmtId="0" fontId="65" fillId="62" borderId="37" applyNumberFormat="0" applyFont="0" applyAlignment="0" applyProtection="0"/>
    <xf numFmtId="178" fontId="65" fillId="62" borderId="37" applyNumberFormat="0" applyFont="0" applyAlignment="0" applyProtection="0"/>
    <xf numFmtId="0" fontId="65" fillId="62" borderId="37" applyNumberFormat="0" applyFont="0" applyAlignment="0" applyProtection="0"/>
    <xf numFmtId="178" fontId="65" fillId="62" borderId="37" applyNumberFormat="0" applyFont="0" applyAlignment="0" applyProtection="0"/>
    <xf numFmtId="0" fontId="65" fillId="62" borderId="37" applyNumberFormat="0" applyFont="0" applyAlignment="0" applyProtection="0"/>
    <xf numFmtId="178" fontId="65" fillId="62" borderId="37" applyNumberFormat="0" applyFont="0" applyAlignment="0" applyProtection="0"/>
    <xf numFmtId="0" fontId="65" fillId="62" borderId="37" applyNumberFormat="0" applyFont="0" applyAlignment="0" applyProtection="0"/>
    <xf numFmtId="178" fontId="65" fillId="62" borderId="37" applyNumberFormat="0" applyFont="0" applyAlignment="0" applyProtection="0"/>
    <xf numFmtId="0" fontId="65" fillId="62" borderId="37" applyNumberFormat="0" applyFont="0" applyAlignment="0" applyProtection="0"/>
    <xf numFmtId="178" fontId="126" fillId="0" borderId="26"/>
    <xf numFmtId="0" fontId="126" fillId="0" borderId="26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223" fontId="20" fillId="0" borderId="0" applyFill="0" applyBorder="0" applyProtection="0">
      <alignment horizontal="right"/>
    </xf>
    <xf numFmtId="49" fontId="64" fillId="0" borderId="0"/>
    <xf numFmtId="178" fontId="127" fillId="58" borderId="38" applyNumberFormat="0" applyAlignment="0" applyProtection="0"/>
    <xf numFmtId="178" fontId="127" fillId="58" borderId="38" applyNumberFormat="0" applyAlignment="0" applyProtection="0"/>
    <xf numFmtId="0" fontId="127" fillId="58" borderId="38" applyNumberFormat="0" applyAlignment="0" applyProtection="0"/>
    <xf numFmtId="178" fontId="127" fillId="58" borderId="38" applyNumberFormat="0" applyAlignment="0" applyProtection="0"/>
    <xf numFmtId="0" fontId="127" fillId="58" borderId="38" applyNumberFormat="0" applyAlignment="0" applyProtection="0"/>
    <xf numFmtId="178" fontId="127" fillId="58" borderId="38" applyNumberFormat="0" applyAlignment="0" applyProtection="0"/>
    <xf numFmtId="0" fontId="127" fillId="58" borderId="38" applyNumberFormat="0" applyAlignment="0" applyProtection="0"/>
    <xf numFmtId="178" fontId="127" fillId="58" borderId="38" applyNumberFormat="0" applyAlignment="0" applyProtection="0"/>
    <xf numFmtId="0" fontId="127" fillId="58" borderId="38" applyNumberFormat="0" applyAlignment="0" applyProtection="0"/>
    <xf numFmtId="178" fontId="127" fillId="58" borderId="38" applyNumberFormat="0" applyAlignment="0" applyProtection="0"/>
    <xf numFmtId="0" fontId="127" fillId="58" borderId="38" applyNumberFormat="0" applyAlignment="0" applyProtection="0"/>
    <xf numFmtId="178" fontId="127" fillId="58" borderId="38" applyNumberFormat="0" applyAlignment="0" applyProtection="0"/>
    <xf numFmtId="0" fontId="127" fillId="58" borderId="38" applyNumberFormat="0" applyAlignment="0" applyProtection="0"/>
    <xf numFmtId="178" fontId="127" fillId="58" borderId="38" applyNumberFormat="0" applyAlignment="0" applyProtection="0"/>
    <xf numFmtId="0" fontId="127" fillId="58" borderId="38" applyNumberFormat="0" applyAlignment="0" applyProtection="0"/>
    <xf numFmtId="178" fontId="127" fillId="58" borderId="38" applyNumberFormat="0" applyAlignment="0" applyProtection="0"/>
    <xf numFmtId="0" fontId="127" fillId="58" borderId="38" applyNumberFormat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5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226" fontId="21" fillId="0" borderId="0" applyFont="0" applyFill="0" applyBorder="0" applyAlignment="0" applyProtection="0"/>
    <xf numFmtId="226" fontId="21" fillId="0" borderId="0" applyFont="0" applyFill="0" applyBorder="0" applyAlignment="0" applyProtection="0"/>
    <xf numFmtId="227" fontId="47" fillId="0" borderId="0">
      <protection locked="0"/>
    </xf>
    <xf numFmtId="228" fontId="47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29" fontId="14" fillId="0" borderId="0" applyFill="0" applyBorder="0" applyAlignment="0">
      <alignment horizontal="centerContinuous"/>
    </xf>
    <xf numFmtId="0" fontId="21" fillId="0" borderId="0"/>
    <xf numFmtId="179" fontId="128" fillId="0" borderId="26" applyNumberFormat="0" applyFill="0" applyBorder="0" applyAlignment="0" applyProtection="0">
      <protection hidden="1"/>
    </xf>
    <xf numFmtId="169" fontId="129" fillId="0" borderId="0"/>
    <xf numFmtId="230" fontId="73" fillId="0" borderId="0"/>
    <xf numFmtId="173" fontId="130" fillId="0" borderId="39" applyNumberFormat="0" applyFont="0" applyFill="0" applyAlignment="0" applyProtection="0"/>
    <xf numFmtId="0" fontId="14" fillId="0" borderId="9">
      <alignment horizontal="center" vertical="center"/>
    </xf>
    <xf numFmtId="38" fontId="131" fillId="0" borderId="0" applyFont="0" applyFill="0" applyBorder="0" applyAlignment="0" applyProtection="0"/>
    <xf numFmtId="38" fontId="131" fillId="0" borderId="2"/>
    <xf numFmtId="231" fontId="13" fillId="0" borderId="0">
      <protection locked="0"/>
    </xf>
    <xf numFmtId="231" fontId="13" fillId="0" borderId="0">
      <protection locked="0"/>
    </xf>
    <xf numFmtId="231" fontId="13" fillId="0" borderId="0">
      <protection locked="0"/>
    </xf>
    <xf numFmtId="231" fontId="13" fillId="0" borderId="0">
      <protection locked="0"/>
    </xf>
    <xf numFmtId="231" fontId="13" fillId="0" borderId="0">
      <protection locked="0"/>
    </xf>
    <xf numFmtId="231" fontId="13" fillId="0" borderId="0">
      <protection locked="0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4" fillId="0" borderId="0"/>
    <xf numFmtId="0" fontId="132" fillId="0" borderId="0"/>
    <xf numFmtId="178" fontId="41" fillId="0" borderId="0">
      <alignment vertical="top"/>
    </xf>
    <xf numFmtId="0" fontId="41" fillId="0" borderId="0">
      <alignment vertical="top"/>
    </xf>
    <xf numFmtId="173" fontId="133" fillId="0" borderId="0" applyNumberFormat="0" applyAlignment="0">
      <alignment horizontal="left"/>
    </xf>
    <xf numFmtId="0" fontId="134" fillId="0" borderId="0"/>
    <xf numFmtId="178" fontId="13" fillId="0" borderId="0" applyNumberFormat="0"/>
    <xf numFmtId="0" fontId="13" fillId="0" borderId="0" applyNumberFormat="0"/>
    <xf numFmtId="178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8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/>
    <xf numFmtId="173" fontId="44" fillId="0" borderId="25"/>
    <xf numFmtId="2" fontId="48" fillId="0" borderId="0">
      <protection locked="0"/>
    </xf>
    <xf numFmtId="2" fontId="48" fillId="0" borderId="0">
      <protection locked="0"/>
    </xf>
    <xf numFmtId="232" fontId="48" fillId="0" borderId="0">
      <protection locked="0"/>
    </xf>
    <xf numFmtId="2" fontId="48" fillId="0" borderId="0">
      <protection locked="0"/>
    </xf>
    <xf numFmtId="232" fontId="48" fillId="0" borderId="0">
      <protection locked="0"/>
    </xf>
    <xf numFmtId="232" fontId="48" fillId="0" borderId="0">
      <protection locked="0"/>
    </xf>
    <xf numFmtId="232" fontId="48" fillId="0" borderId="0">
      <protection locked="0"/>
    </xf>
    <xf numFmtId="232" fontId="48" fillId="0" borderId="0">
      <protection locked="0"/>
    </xf>
    <xf numFmtId="2" fontId="48" fillId="0" borderId="0">
      <protection locked="0"/>
    </xf>
    <xf numFmtId="2" fontId="48" fillId="0" borderId="0">
      <protection locked="0"/>
    </xf>
    <xf numFmtId="2" fontId="48" fillId="0" borderId="0">
      <protection locked="0"/>
    </xf>
    <xf numFmtId="2" fontId="48" fillId="0" borderId="0">
      <protection locked="0"/>
    </xf>
    <xf numFmtId="2" fontId="48" fillId="0" borderId="0">
      <protection locked="0"/>
    </xf>
    <xf numFmtId="2" fontId="48" fillId="0" borderId="0">
      <protection locked="0"/>
    </xf>
    <xf numFmtId="2" fontId="48" fillId="0" borderId="0">
      <protection locked="0"/>
    </xf>
    <xf numFmtId="232" fontId="48" fillId="0" borderId="0">
      <protection locked="0"/>
    </xf>
    <xf numFmtId="2" fontId="48" fillId="0" borderId="0">
      <protection locked="0"/>
    </xf>
    <xf numFmtId="232" fontId="48" fillId="0" borderId="0">
      <protection locked="0"/>
    </xf>
    <xf numFmtId="232" fontId="48" fillId="0" borderId="0">
      <protection locked="0"/>
    </xf>
    <xf numFmtId="232" fontId="48" fillId="0" borderId="0">
      <protection locked="0"/>
    </xf>
    <xf numFmtId="232" fontId="48" fillId="0" borderId="0">
      <protection locked="0"/>
    </xf>
    <xf numFmtId="2" fontId="48" fillId="0" borderId="0">
      <protection locked="0"/>
    </xf>
    <xf numFmtId="2" fontId="48" fillId="0" borderId="0">
      <protection locked="0"/>
    </xf>
    <xf numFmtId="2" fontId="48" fillId="0" borderId="0">
      <protection locked="0"/>
    </xf>
    <xf numFmtId="2" fontId="48" fillId="0" borderId="0">
      <protection locked="0"/>
    </xf>
    <xf numFmtId="2" fontId="48" fillId="0" borderId="0">
      <protection locked="0"/>
    </xf>
    <xf numFmtId="179" fontId="129" fillId="58" borderId="26"/>
    <xf numFmtId="2" fontId="47" fillId="0" borderId="40">
      <protection locked="0"/>
    </xf>
    <xf numFmtId="168" fontId="88" fillId="0" borderId="41" applyNumberFormat="0" applyFont="0" applyBorder="0" applyAlignment="0" applyProtection="0"/>
    <xf numFmtId="168" fontId="88" fillId="0" borderId="41" applyNumberFormat="0" applyFont="0" applyBorder="0" applyAlignment="0" applyProtection="0"/>
    <xf numFmtId="168" fontId="88" fillId="0" borderId="41" applyNumberFormat="0" applyFont="0" applyBorder="0" applyAlignment="0" applyProtection="0"/>
    <xf numFmtId="168" fontId="88" fillId="0" borderId="41" applyNumberFormat="0" applyFont="0" applyBorder="0" applyAlignment="0" applyProtection="0"/>
    <xf numFmtId="168" fontId="88" fillId="0" borderId="41" applyNumberFormat="0" applyFont="0" applyBorder="0" applyAlignment="0" applyProtection="0"/>
    <xf numFmtId="168" fontId="88" fillId="0" borderId="41" applyNumberFormat="0" applyFont="0" applyBorder="0" applyAlignment="0" applyProtection="0"/>
    <xf numFmtId="2" fontId="47" fillId="0" borderId="40">
      <protection locked="0"/>
    </xf>
    <xf numFmtId="2" fontId="47" fillId="0" borderId="40">
      <protection locked="0"/>
    </xf>
    <xf numFmtId="232" fontId="47" fillId="0" borderId="21">
      <protection locked="0"/>
    </xf>
    <xf numFmtId="2" fontId="47" fillId="0" borderId="40">
      <protection locked="0"/>
    </xf>
    <xf numFmtId="2" fontId="47" fillId="0" borderId="40">
      <protection locked="0"/>
    </xf>
    <xf numFmtId="2" fontId="47" fillId="0" borderId="40">
      <protection locked="0"/>
    </xf>
    <xf numFmtId="2" fontId="47" fillId="0" borderId="40">
      <protection locked="0"/>
    </xf>
    <xf numFmtId="2" fontId="47" fillId="0" borderId="40">
      <protection locked="0"/>
    </xf>
    <xf numFmtId="2" fontId="47" fillId="0" borderId="40">
      <protection locked="0"/>
    </xf>
    <xf numFmtId="2" fontId="47" fillId="0" borderId="40">
      <protection locked="0"/>
    </xf>
    <xf numFmtId="178" fontId="13" fillId="0" borderId="0">
      <alignment horizontal="center"/>
    </xf>
    <xf numFmtId="233" fontId="13" fillId="0" borderId="0">
      <alignment horizontal="center"/>
    </xf>
    <xf numFmtId="234" fontId="54" fillId="0" borderId="0"/>
    <xf numFmtId="178" fontId="13" fillId="0" borderId="42"/>
    <xf numFmtId="228" fontId="47" fillId="0" borderId="0">
      <protection locked="0"/>
    </xf>
    <xf numFmtId="235" fontId="47" fillId="0" borderId="0">
      <protection locked="0"/>
    </xf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178" fontId="137" fillId="0" borderId="0" applyNumberFormat="0" applyFill="0" applyBorder="0" applyAlignment="0" applyProtection="0"/>
    <xf numFmtId="178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8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8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8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8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8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8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8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8" fontId="43" fillId="0" borderId="0" applyNumberFormat="0" applyFont="0" applyFill="0" applyBorder="0" applyAlignment="0" applyProtection="0">
      <alignment vertical="top"/>
    </xf>
    <xf numFmtId="0" fontId="43" fillId="0" borderId="0" applyNumberFormat="0" applyFont="0" applyFill="0" applyBorder="0" applyAlignment="0" applyProtection="0">
      <alignment vertical="top"/>
    </xf>
    <xf numFmtId="178" fontId="53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178" fontId="53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178" fontId="43" fillId="0" borderId="0" applyNumberFormat="0" applyFont="0" applyFill="0" applyBorder="0" applyAlignment="0" applyProtection="0"/>
    <xf numFmtId="0" fontId="43" fillId="0" borderId="0" applyNumberFormat="0" applyFont="0" applyFill="0" applyBorder="0" applyAlignment="0" applyProtection="0"/>
    <xf numFmtId="178" fontId="43" fillId="0" borderId="0" applyNumberFormat="0" applyFont="0" applyFill="0" applyBorder="0" applyAlignment="0" applyProtection="0">
      <alignment horizontal="left" vertical="top"/>
    </xf>
    <xf numFmtId="0" fontId="43" fillId="0" borderId="0" applyNumberFormat="0" applyFont="0" applyFill="0" applyBorder="0" applyAlignment="0" applyProtection="0">
      <alignment horizontal="left" vertical="top"/>
    </xf>
    <xf numFmtId="178" fontId="43" fillId="0" borderId="0" applyNumberFormat="0" applyFont="0" applyFill="0" applyBorder="0" applyAlignment="0" applyProtection="0">
      <alignment horizontal="left" vertical="top"/>
    </xf>
    <xf numFmtId="0" fontId="43" fillId="0" borderId="0" applyNumberFormat="0" applyFont="0" applyFill="0" applyBorder="0" applyAlignment="0" applyProtection="0">
      <alignment horizontal="left" vertical="top"/>
    </xf>
    <xf numFmtId="178" fontId="43" fillId="0" borderId="0" applyNumberFormat="0" applyFont="0" applyFill="0" applyBorder="0" applyAlignment="0" applyProtection="0">
      <alignment horizontal="left" vertical="top"/>
    </xf>
    <xf numFmtId="0" fontId="43" fillId="0" borderId="0" applyNumberFormat="0" applyFont="0" applyFill="0" applyBorder="0" applyAlignment="0" applyProtection="0">
      <alignment horizontal="left" vertical="top"/>
    </xf>
    <xf numFmtId="178" fontId="138" fillId="0" borderId="0" applyNumberFormat="0" applyFont="0" applyFill="0" applyBorder="0" applyAlignment="0" applyProtection="0">
      <alignment horizontal="center"/>
    </xf>
    <xf numFmtId="0" fontId="138" fillId="0" borderId="0" applyNumberFormat="0" applyFont="0" applyFill="0" applyBorder="0" applyAlignment="0" applyProtection="0">
      <alignment horizontal="center"/>
    </xf>
    <xf numFmtId="178" fontId="138" fillId="0" borderId="0" applyNumberFormat="0" applyFont="0" applyFill="0" applyBorder="0" applyAlignment="0" applyProtection="0">
      <alignment horizontal="center"/>
    </xf>
    <xf numFmtId="0" fontId="138" fillId="0" borderId="0" applyNumberFormat="0" applyFont="0" applyFill="0" applyBorder="0" applyAlignment="0" applyProtection="0">
      <alignment horizontal="center"/>
    </xf>
    <xf numFmtId="178" fontId="14" fillId="0" borderId="0"/>
    <xf numFmtId="0" fontId="14" fillId="0" borderId="0"/>
    <xf numFmtId="178" fontId="139" fillId="0" borderId="0">
      <alignment horizontal="left" wrapText="1"/>
    </xf>
    <xf numFmtId="0" fontId="139" fillId="0" borderId="0">
      <alignment horizontal="left" wrapText="1"/>
    </xf>
    <xf numFmtId="178" fontId="140" fillId="0" borderId="9" applyNumberFormat="0" applyFont="0" applyFill="0" applyBorder="0" applyAlignment="0" applyProtection="0">
      <alignment horizontal="center" wrapText="1"/>
    </xf>
    <xf numFmtId="0" fontId="140" fillId="0" borderId="9" applyNumberFormat="0" applyFont="0" applyFill="0" applyBorder="0" applyAlignment="0" applyProtection="0">
      <alignment horizontal="center" wrapText="1"/>
    </xf>
    <xf numFmtId="236" fontId="21" fillId="0" borderId="0" applyNumberFormat="0" applyFont="0" applyFill="0" applyBorder="0" applyAlignment="0" applyProtection="0">
      <alignment horizontal="right"/>
    </xf>
    <xf numFmtId="178" fontId="140" fillId="0" borderId="0" applyNumberFormat="0" applyFont="0" applyFill="0" applyBorder="0" applyAlignment="0" applyProtection="0">
      <alignment horizontal="left" indent="1"/>
    </xf>
    <xf numFmtId="0" fontId="140" fillId="0" borderId="0" applyNumberFormat="0" applyFont="0" applyFill="0" applyBorder="0" applyAlignment="0" applyProtection="0">
      <alignment horizontal="left" indent="1"/>
    </xf>
    <xf numFmtId="237" fontId="140" fillId="0" borderId="0" applyNumberFormat="0" applyFont="0" applyFill="0" applyBorder="0" applyAlignment="0" applyProtection="0"/>
    <xf numFmtId="178" fontId="14" fillId="0" borderId="9" applyNumberFormat="0" applyFont="0" applyFill="0" applyAlignment="0" applyProtection="0">
      <alignment horizontal="center"/>
    </xf>
    <xf numFmtId="0" fontId="14" fillId="0" borderId="9" applyNumberFormat="0" applyFont="0" applyFill="0" applyAlignment="0" applyProtection="0">
      <alignment horizontal="center"/>
    </xf>
    <xf numFmtId="178" fontId="14" fillId="0" borderId="0" applyNumberFormat="0" applyFont="0" applyFill="0" applyBorder="0" applyAlignment="0" applyProtection="0">
      <alignment horizontal="left" wrapText="1" indent="1"/>
    </xf>
    <xf numFmtId="0" fontId="14" fillId="0" borderId="0" applyNumberFormat="0" applyFont="0" applyFill="0" applyBorder="0" applyAlignment="0" applyProtection="0">
      <alignment horizontal="left" wrapText="1" indent="1"/>
    </xf>
    <xf numFmtId="178" fontId="140" fillId="0" borderId="0" applyNumberFormat="0" applyFont="0" applyFill="0" applyBorder="0" applyAlignment="0" applyProtection="0">
      <alignment horizontal="left" indent="1"/>
    </xf>
    <xf numFmtId="0" fontId="140" fillId="0" borderId="0" applyNumberFormat="0" applyFont="0" applyFill="0" applyBorder="0" applyAlignment="0" applyProtection="0">
      <alignment horizontal="left" indent="1"/>
    </xf>
    <xf numFmtId="178" fontId="14" fillId="0" borderId="0" applyNumberFormat="0" applyFont="0" applyFill="0" applyBorder="0" applyAlignment="0" applyProtection="0">
      <alignment horizontal="left" wrapText="1" indent="2"/>
    </xf>
    <xf numFmtId="0" fontId="14" fillId="0" borderId="0" applyNumberFormat="0" applyFont="0" applyFill="0" applyBorder="0" applyAlignment="0" applyProtection="0">
      <alignment horizontal="left" wrapText="1" indent="2"/>
    </xf>
    <xf numFmtId="238" fontId="14" fillId="0" borderId="0">
      <alignment horizontal="right"/>
    </xf>
    <xf numFmtId="169" fontId="23" fillId="0" borderId="0">
      <alignment horizontal="right"/>
    </xf>
    <xf numFmtId="169" fontId="23" fillId="0" borderId="0">
      <alignment horizontal="right"/>
    </xf>
    <xf numFmtId="178" fontId="141" fillId="0" borderId="0" applyProtection="0"/>
    <xf numFmtId="0" fontId="141" fillId="0" borderId="0" applyProtection="0"/>
    <xf numFmtId="239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178" fontId="142" fillId="0" borderId="0" applyProtection="0"/>
    <xf numFmtId="0" fontId="142" fillId="0" borderId="0" applyProtection="0"/>
    <xf numFmtId="178" fontId="143" fillId="0" borderId="0" applyProtection="0"/>
    <xf numFmtId="0" fontId="143" fillId="0" borderId="0" applyProtection="0"/>
    <xf numFmtId="178" fontId="141" fillId="0" borderId="21" applyProtection="0"/>
    <xf numFmtId="0" fontId="141" fillId="0" borderId="21" applyProtection="0"/>
    <xf numFmtId="0" fontId="144" fillId="0" borderId="0" applyNumberFormat="0" applyFill="0" applyBorder="0" applyAlignment="0" applyProtection="0">
      <alignment vertical="top"/>
      <protection locked="0"/>
    </xf>
    <xf numFmtId="10" fontId="141" fillId="0" borderId="0" applyProtection="0"/>
    <xf numFmtId="178" fontId="141" fillId="0" borderId="0"/>
    <xf numFmtId="0" fontId="141" fillId="0" borderId="0"/>
    <xf numFmtId="2" fontId="141" fillId="0" borderId="0" applyProtection="0"/>
    <xf numFmtId="176" fontId="14" fillId="0" borderId="0" applyFont="0" applyFill="0" applyBorder="0" applyAlignment="0" applyProtection="0"/>
    <xf numFmtId="241" fontId="14" fillId="0" borderId="0" applyFont="0" applyFill="0" applyBorder="0" applyAlignment="0" applyProtection="0"/>
    <xf numFmtId="211" fontId="145" fillId="0" borderId="0" applyFont="0" applyFill="0" applyBorder="0" applyAlignment="0" applyProtection="0"/>
    <xf numFmtId="179" fontId="14" fillId="0" borderId="0"/>
    <xf numFmtId="166" fontId="145" fillId="0" borderId="0" applyFont="0" applyFill="0" applyBorder="0" applyAlignment="0" applyProtection="0"/>
    <xf numFmtId="0" fontId="23" fillId="0" borderId="0"/>
    <xf numFmtId="0" fontId="8" fillId="0" borderId="0"/>
    <xf numFmtId="0" fontId="60" fillId="0" borderId="0"/>
    <xf numFmtId="0" fontId="8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4" fillId="0" borderId="0" applyFont="0" applyFill="0" applyBorder="0" applyAlignment="0" applyProtection="0"/>
    <xf numFmtId="0" fontId="50" fillId="0" borderId="0"/>
    <xf numFmtId="9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147" fillId="0" borderId="0"/>
    <xf numFmtId="0" fontId="51" fillId="0" borderId="0"/>
    <xf numFmtId="0" fontId="14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7" fillId="0" borderId="0"/>
    <xf numFmtId="0" fontId="51" fillId="0" borderId="0"/>
    <xf numFmtId="0" fontId="51" fillId="0" borderId="0"/>
    <xf numFmtId="0" fontId="147" fillId="0" borderId="0"/>
    <xf numFmtId="0" fontId="51" fillId="0" borderId="0"/>
    <xf numFmtId="0" fontId="147" fillId="0" borderId="0"/>
    <xf numFmtId="0" fontId="147" fillId="0" borderId="0"/>
    <xf numFmtId="0" fontId="147" fillId="0" borderId="0"/>
    <xf numFmtId="0" fontId="51" fillId="0" borderId="0"/>
    <xf numFmtId="0" fontId="14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7" fillId="0" borderId="0"/>
    <xf numFmtId="0" fontId="51" fillId="0" borderId="0"/>
    <xf numFmtId="181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91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8" fillId="0" borderId="0" applyProtection="0"/>
    <xf numFmtId="0" fontId="149" fillId="0" borderId="24">
      <alignment horizontal="center" vertical="center"/>
    </xf>
    <xf numFmtId="0" fontId="47" fillId="0" borderId="0">
      <protection locked="0"/>
    </xf>
    <xf numFmtId="0" fontId="47" fillId="0" borderId="0">
      <protection locked="0"/>
    </xf>
    <xf numFmtId="0" fontId="74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74" fillId="0" borderId="0">
      <protection locked="0"/>
    </xf>
    <xf numFmtId="2" fontId="148" fillId="0" borderId="0" applyProtection="0"/>
    <xf numFmtId="0" fontId="148" fillId="0" borderId="0" applyNumberFormat="0" applyFont="0" applyFill="0" applyBorder="0" applyAlignment="0" applyProtection="0"/>
    <xf numFmtId="0" fontId="150" fillId="0" borderId="0" applyProtection="0"/>
    <xf numFmtId="0" fontId="151" fillId="0" borderId="0"/>
    <xf numFmtId="168" fontId="45" fillId="0" borderId="0" applyFont="0" applyFill="0" applyBorder="0" applyAlignment="0" applyProtection="0"/>
    <xf numFmtId="242" fontId="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3" fillId="0" borderId="0"/>
    <xf numFmtId="243" fontId="151" fillId="0" borderId="0" applyFont="0" applyFill="0" applyBorder="0" applyAlignment="0" applyProtection="0"/>
    <xf numFmtId="244" fontId="151" fillId="0" borderId="0" applyFont="0" applyFill="0" applyBorder="0" applyAlignment="0" applyProtection="0"/>
    <xf numFmtId="245" fontId="151" fillId="0" borderId="0" applyFont="0" applyFill="0" applyBorder="0" applyAlignment="0" applyProtection="0"/>
    <xf numFmtId="246" fontId="151" fillId="0" borderId="0" applyFont="0" applyFill="0" applyBorder="0" applyAlignment="0" applyProtection="0"/>
    <xf numFmtId="224" fontId="45" fillId="0" borderId="0" applyFont="0" applyFill="0" applyBorder="0" applyAlignment="0" applyProtection="0"/>
    <xf numFmtId="0" fontId="13" fillId="0" borderId="0"/>
    <xf numFmtId="0" fontId="39" fillId="0" borderId="0"/>
    <xf numFmtId="173" fontId="6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3" borderId="18" applyNumberFormat="0" applyFont="0" applyAlignment="0" applyProtection="0"/>
    <xf numFmtId="178" fontId="8" fillId="0" borderId="0"/>
    <xf numFmtId="17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179" fontId="152" fillId="0" borderId="0"/>
    <xf numFmtId="179" fontId="153" fillId="0" borderId="0"/>
    <xf numFmtId="0" fontId="150" fillId="0" borderId="0" applyProtection="0"/>
    <xf numFmtId="0" fontId="148" fillId="0" borderId="0" applyNumberFormat="0" applyFont="0" applyFill="0" applyBorder="0" applyAlignment="0" applyProtection="0"/>
    <xf numFmtId="0" fontId="148" fillId="0" borderId="0" applyProtection="0"/>
    <xf numFmtId="0" fontId="42" fillId="0" borderId="0"/>
    <xf numFmtId="0" fontId="8" fillId="0" borderId="0"/>
    <xf numFmtId="0" fontId="14" fillId="0" borderId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/>
    <xf numFmtId="0" fontId="8" fillId="0" borderId="0"/>
    <xf numFmtId="181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154" fillId="40" borderId="0" applyNumberFormat="0" applyBorder="0" applyAlignment="0" applyProtection="0"/>
    <xf numFmtId="0" fontId="154" fillId="41" borderId="0" applyNumberFormat="0" applyBorder="0" applyAlignment="0" applyProtection="0"/>
    <xf numFmtId="0" fontId="154" fillId="4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5" borderId="0" applyNumberFormat="0" applyBorder="0" applyAlignment="0" applyProtection="0"/>
    <xf numFmtId="194" fontId="45" fillId="0" borderId="0" applyFont="0" applyFill="0" applyBorder="0" applyAlignment="0" applyProtection="0"/>
    <xf numFmtId="0" fontId="154" fillId="46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6" borderId="0" applyNumberFormat="0" applyBorder="0" applyAlignment="0" applyProtection="0"/>
    <xf numFmtId="0" fontId="154" fillId="49" borderId="0" applyNumberFormat="0" applyBorder="0" applyAlignment="0" applyProtection="0"/>
    <xf numFmtId="0" fontId="155" fillId="50" borderId="0" applyNumberFormat="0" applyBorder="0" applyAlignment="0" applyProtection="0"/>
    <xf numFmtId="0" fontId="155" fillId="47" borderId="0" applyNumberFormat="0" applyBorder="0" applyAlignment="0" applyProtection="0"/>
    <xf numFmtId="0" fontId="155" fillId="48" borderId="0" applyNumberFormat="0" applyBorder="0" applyAlignment="0" applyProtection="0"/>
    <xf numFmtId="0" fontId="155" fillId="51" borderId="0" applyNumberFormat="0" applyBorder="0" applyAlignment="0" applyProtection="0"/>
    <xf numFmtId="0" fontId="155" fillId="52" borderId="0" applyNumberFormat="0" applyBorder="0" applyAlignment="0" applyProtection="0"/>
    <xf numFmtId="0" fontId="155" fillId="53" borderId="0" applyNumberFormat="0" applyBorder="0" applyAlignment="0" applyProtection="0"/>
    <xf numFmtId="179" fontId="54" fillId="0" borderId="0">
      <alignment horizontal="left" wrapText="1"/>
    </xf>
    <xf numFmtId="0" fontId="54" fillId="0" borderId="0">
      <alignment horizontal="left" wrapText="1"/>
    </xf>
    <xf numFmtId="1" fontId="79" fillId="37" borderId="10">
      <alignment horizontal="right" vertical="center"/>
    </xf>
    <xf numFmtId="1" fontId="79" fillId="37" borderId="10">
      <alignment horizontal="right" vertical="center"/>
    </xf>
    <xf numFmtId="0" fontId="156" fillId="37" borderId="10">
      <alignment horizontal="right" vertical="center"/>
    </xf>
    <xf numFmtId="0" fontId="156" fillId="37" borderId="10">
      <alignment horizontal="right" vertical="center"/>
    </xf>
    <xf numFmtId="0" fontId="13" fillId="37" borderId="30"/>
    <xf numFmtId="0" fontId="13" fillId="37" borderId="30"/>
    <xf numFmtId="0" fontId="79" fillId="38" borderId="10">
      <alignment horizontal="center" vertical="center"/>
    </xf>
    <xf numFmtId="0" fontId="79" fillId="38" borderId="10">
      <alignment horizontal="center" vertical="center"/>
    </xf>
    <xf numFmtId="1" fontId="79" fillId="37" borderId="10">
      <alignment horizontal="right" vertical="center"/>
    </xf>
    <xf numFmtId="1" fontId="79" fillId="37" borderId="10">
      <alignment horizontal="right" vertical="center"/>
    </xf>
    <xf numFmtId="0" fontId="13" fillId="37" borderId="0"/>
    <xf numFmtId="0" fontId="13" fillId="37" borderId="0"/>
    <xf numFmtId="0" fontId="80" fillId="37" borderId="10">
      <alignment horizontal="left" vertical="center"/>
    </xf>
    <xf numFmtId="0" fontId="80" fillId="37" borderId="10">
      <alignment horizontal="left" vertical="center"/>
    </xf>
    <xf numFmtId="0" fontId="80" fillId="37" borderId="10"/>
    <xf numFmtId="0" fontId="80" fillId="37" borderId="10"/>
    <xf numFmtId="0" fontId="156" fillId="37" borderId="10">
      <alignment horizontal="right" vertical="center"/>
    </xf>
    <xf numFmtId="0" fontId="156" fillId="37" borderId="10">
      <alignment horizontal="right" vertical="center"/>
    </xf>
    <xf numFmtId="0" fontId="82" fillId="60" borderId="10">
      <alignment horizontal="left" vertical="center"/>
    </xf>
    <xf numFmtId="0" fontId="82" fillId="60" borderId="10">
      <alignment horizontal="left" vertical="center"/>
    </xf>
    <xf numFmtId="0" fontId="82" fillId="60" borderId="10">
      <alignment horizontal="left" vertical="center"/>
    </xf>
    <xf numFmtId="0" fontId="82" fillId="60" borderId="10">
      <alignment horizontal="left" vertical="center"/>
    </xf>
    <xf numFmtId="0" fontId="157" fillId="37" borderId="10">
      <alignment horizontal="left" vertical="center"/>
    </xf>
    <xf numFmtId="0" fontId="157" fillId="37" borderId="10">
      <alignment horizontal="left" vertical="center"/>
    </xf>
    <xf numFmtId="0" fontId="84" fillId="37" borderId="30"/>
    <xf numFmtId="0" fontId="84" fillId="37" borderId="30"/>
    <xf numFmtId="0" fontId="79" fillId="63" borderId="10">
      <alignment horizontal="left" vertical="center"/>
    </xf>
    <xf numFmtId="0" fontId="79" fillId="63" borderId="10">
      <alignment horizontal="left" vertical="center"/>
    </xf>
    <xf numFmtId="0" fontId="8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5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172" fontId="154" fillId="0" borderId="0" applyFont="0" applyFill="0" applyBorder="0" applyAlignment="0" applyProtection="0"/>
    <xf numFmtId="0" fontId="51" fillId="0" borderId="0"/>
    <xf numFmtId="178" fontId="51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65" fillId="13" borderId="18" applyNumberFormat="0" applyFont="0" applyAlignment="0" applyProtection="0"/>
    <xf numFmtId="0" fontId="65" fillId="13" borderId="18" applyNumberFormat="0" applyFont="0" applyAlignment="0" applyProtection="0"/>
    <xf numFmtId="0" fontId="22" fillId="0" borderId="0" applyNumberFormat="0" applyFont="0" applyFill="0" applyBorder="0" applyAlignment="0"/>
    <xf numFmtId="206" fontId="86" fillId="0" borderId="0" applyFont="0" applyFill="0" applyBorder="0" applyAlignment="0" applyProtection="0"/>
    <xf numFmtId="0" fontId="51" fillId="0" borderId="0"/>
    <xf numFmtId="178" fontId="8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8" fontId="8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47" fontId="14" fillId="0" borderId="0" applyFont="0" applyFill="0" applyBorder="0" applyAlignment="0" applyProtection="0"/>
    <xf numFmtId="173" fontId="153" fillId="0" borderId="0"/>
    <xf numFmtId="178" fontId="51" fillId="0" borderId="0"/>
    <xf numFmtId="0" fontId="97" fillId="0" borderId="0" applyNumberFormat="0" applyFill="0" applyBorder="0" applyAlignment="0" applyProtection="0"/>
    <xf numFmtId="179" fontId="48" fillId="0" borderId="0">
      <protection locked="0"/>
    </xf>
    <xf numFmtId="0" fontId="148" fillId="0" borderId="0" applyNumberFormat="0" applyFont="0" applyFill="0" applyBorder="0" applyAlignment="0" applyProtection="0"/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179" fontId="48" fillId="0" borderId="0">
      <protection locked="0"/>
    </xf>
    <xf numFmtId="0" fontId="150" fillId="0" borderId="0" applyProtection="0"/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8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10" fontId="56" fillId="37" borderId="10" applyNumberFormat="0" applyBorder="0" applyAlignment="0" applyProtection="0"/>
    <xf numFmtId="10" fontId="56" fillId="63" borderId="10" applyNumberFormat="0" applyBorder="0" applyAlignment="0" applyProtection="0"/>
    <xf numFmtId="168" fontId="57" fillId="0" borderId="0" applyFill="0" applyBorder="0"/>
    <xf numFmtId="175" fontId="122" fillId="0" borderId="0"/>
    <xf numFmtId="0" fontId="50" fillId="0" borderId="0"/>
    <xf numFmtId="178" fontId="57" fillId="0" borderId="0"/>
    <xf numFmtId="0" fontId="50" fillId="0" borderId="0"/>
    <xf numFmtId="178" fontId="50" fillId="0" borderId="0"/>
    <xf numFmtId="178" fontId="52" fillId="0" borderId="0"/>
    <xf numFmtId="0" fontId="49" fillId="0" borderId="0"/>
    <xf numFmtId="0" fontId="85" fillId="0" borderId="0"/>
    <xf numFmtId="0" fontId="49" fillId="0" borderId="0"/>
    <xf numFmtId="0" fontId="85" fillId="0" borderId="0"/>
    <xf numFmtId="0" fontId="49" fillId="0" borderId="0"/>
    <xf numFmtId="0" fontId="85" fillId="0" borderId="0"/>
    <xf numFmtId="0" fontId="49" fillId="0" borderId="0"/>
    <xf numFmtId="0" fontId="154" fillId="0" borderId="0"/>
    <xf numFmtId="0" fontId="154" fillId="0" borderId="0"/>
    <xf numFmtId="0" fontId="154" fillId="0" borderId="0"/>
    <xf numFmtId="178" fontId="8" fillId="0" borderId="0"/>
    <xf numFmtId="0" fontId="8" fillId="0" borderId="0"/>
    <xf numFmtId="178" fontId="8" fillId="0" borderId="0"/>
    <xf numFmtId="0" fontId="1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0" fontId="1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0" fontId="154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8" fillId="0" borderId="0"/>
    <xf numFmtId="0" fontId="8" fillId="0" borderId="0"/>
    <xf numFmtId="0" fontId="154" fillId="0" borderId="0"/>
    <xf numFmtId="178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8" fillId="0" borderId="0"/>
    <xf numFmtId="0" fontId="8" fillId="0" borderId="0"/>
    <xf numFmtId="0" fontId="154" fillId="0" borderId="0"/>
    <xf numFmtId="178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0" fillId="0" borderId="0"/>
    <xf numFmtId="0" fontId="154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154" fillId="0" borderId="0"/>
    <xf numFmtId="178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8" fillId="0" borderId="0"/>
    <xf numFmtId="0" fontId="8" fillId="0" borderId="0"/>
    <xf numFmtId="178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4" fillId="0" borderId="0"/>
    <xf numFmtId="0" fontId="154" fillId="0" borderId="0"/>
    <xf numFmtId="178" fontId="8" fillId="0" borderId="0"/>
    <xf numFmtId="0" fontId="8" fillId="0" borderId="0"/>
    <xf numFmtId="178" fontId="8" fillId="0" borderId="0"/>
    <xf numFmtId="0" fontId="154" fillId="0" borderId="0"/>
    <xf numFmtId="0" fontId="154" fillId="0" borderId="0"/>
    <xf numFmtId="0" fontId="154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0" fontId="14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0" fontId="154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0" fontId="154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0" fontId="154" fillId="0" borderId="0"/>
    <xf numFmtId="0" fontId="8" fillId="0" borderId="0"/>
    <xf numFmtId="178" fontId="8" fillId="0" borderId="0"/>
    <xf numFmtId="0" fontId="154" fillId="0" borderId="0"/>
    <xf numFmtId="0" fontId="154" fillId="0" borderId="0"/>
    <xf numFmtId="179" fontId="152" fillId="0" borderId="0"/>
    <xf numFmtId="0" fontId="5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4" fontId="45" fillId="0" borderId="0" applyFont="0" applyFill="0" applyBorder="0" applyAlignment="0" applyProtection="0"/>
    <xf numFmtId="178" fontId="21" fillId="0" borderId="0"/>
    <xf numFmtId="178" fontId="41" fillId="0" borderId="0">
      <alignment vertical="top"/>
    </xf>
    <xf numFmtId="0" fontId="13" fillId="0" borderId="0"/>
    <xf numFmtId="179" fontId="153" fillId="0" borderId="0"/>
    <xf numFmtId="0" fontId="52" fillId="0" borderId="0"/>
    <xf numFmtId="178" fontId="13" fillId="0" borderId="0" applyNumberFormat="0"/>
    <xf numFmtId="0" fontId="47" fillId="0" borderId="21">
      <protection locked="0"/>
    </xf>
    <xf numFmtId="0" fontId="13" fillId="0" borderId="40" applyNumberFormat="0" applyFont="0" applyFill="0" applyAlignment="0" applyProtection="0"/>
    <xf numFmtId="211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0" fontId="155" fillId="54" borderId="0" applyNumberFormat="0" applyBorder="0" applyAlignment="0" applyProtection="0"/>
    <xf numFmtId="0" fontId="155" fillId="55" borderId="0" applyNumberFormat="0" applyBorder="0" applyAlignment="0" applyProtection="0"/>
    <xf numFmtId="0" fontId="155" fillId="56" borderId="0" applyNumberFormat="0" applyBorder="0" applyAlignment="0" applyProtection="0"/>
    <xf numFmtId="0" fontId="155" fillId="51" borderId="0" applyNumberFormat="0" applyBorder="0" applyAlignment="0" applyProtection="0"/>
    <xf numFmtId="0" fontId="155" fillId="52" borderId="0" applyNumberFormat="0" applyBorder="0" applyAlignment="0" applyProtection="0"/>
    <xf numFmtId="0" fontId="155" fillId="57" borderId="0" applyNumberFormat="0" applyBorder="0" applyAlignment="0" applyProtection="0"/>
    <xf numFmtId="0" fontId="160" fillId="45" borderId="28" applyNumberFormat="0" applyAlignment="0" applyProtection="0"/>
    <xf numFmtId="0" fontId="161" fillId="58" borderId="38" applyNumberFormat="0" applyAlignment="0" applyProtection="0"/>
    <xf numFmtId="0" fontId="162" fillId="58" borderId="28" applyNumberFormat="0" applyAlignment="0" applyProtection="0"/>
    <xf numFmtId="178" fontId="141" fillId="0" borderId="0" applyProtection="0"/>
    <xf numFmtId="0" fontId="163" fillId="0" borderId="33" applyNumberFormat="0" applyFill="0" applyAlignment="0" applyProtection="0"/>
    <xf numFmtId="0" fontId="164" fillId="0" borderId="34" applyNumberFormat="0" applyFill="0" applyAlignment="0" applyProtection="0"/>
    <xf numFmtId="0" fontId="165" fillId="0" borderId="35" applyNumberFormat="0" applyFill="0" applyAlignment="0" applyProtection="0"/>
    <xf numFmtId="0" fontId="165" fillId="0" borderId="0" applyNumberFormat="0" applyFill="0" applyBorder="0" applyAlignment="0" applyProtection="0"/>
    <xf numFmtId="178" fontId="142" fillId="0" borderId="0" applyProtection="0"/>
    <xf numFmtId="178" fontId="143" fillId="0" borderId="0" applyProtection="0"/>
    <xf numFmtId="0" fontId="166" fillId="0" borderId="43" applyNumberFormat="0" applyFill="0" applyAlignment="0" applyProtection="0"/>
    <xf numFmtId="178" fontId="141" fillId="0" borderId="21" applyProtection="0"/>
    <xf numFmtId="0" fontId="167" fillId="59" borderId="29" applyNumberFormat="0" applyAlignment="0" applyProtection="0"/>
    <xf numFmtId="0" fontId="168" fillId="0" borderId="0" applyNumberFormat="0" applyFill="0" applyBorder="0" applyAlignment="0" applyProtection="0"/>
    <xf numFmtId="0" fontId="169" fillId="6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70" fillId="41" borderId="0" applyNumberFormat="0" applyBorder="0" applyAlignment="0" applyProtection="0"/>
    <xf numFmtId="0" fontId="171" fillId="0" borderId="0" applyNumberFormat="0" applyFill="0" applyBorder="0" applyAlignment="0" applyProtection="0"/>
    <xf numFmtId="0" fontId="172" fillId="62" borderId="37" applyNumberFormat="0" applyFont="0" applyAlignment="0" applyProtection="0"/>
    <xf numFmtId="0" fontId="173" fillId="0" borderId="36" applyNumberFormat="0" applyFill="0" applyAlignment="0" applyProtection="0"/>
    <xf numFmtId="178" fontId="141" fillId="0" borderId="0"/>
    <xf numFmtId="0" fontId="174" fillId="0" borderId="0" applyNumberForma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75" fillId="42" borderId="0" applyNumberFormat="0" applyBorder="0" applyAlignment="0" applyProtection="0"/>
    <xf numFmtId="0" fontId="8" fillId="0" borderId="0"/>
    <xf numFmtId="0" fontId="13" fillId="0" borderId="0">
      <protection locked="0"/>
    </xf>
    <xf numFmtId="0" fontId="8" fillId="0" borderId="0"/>
    <xf numFmtId="0" fontId="8" fillId="0" borderId="0"/>
    <xf numFmtId="0" fontId="176" fillId="0" borderId="0" applyNumberFormat="0" applyFill="0" applyBorder="0" applyAlignment="0" applyProtection="0">
      <protection locked="0"/>
    </xf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0" fillId="0" borderId="0" applyProtection="0"/>
    <xf numFmtId="0" fontId="148" fillId="0" borderId="0" applyNumberFormat="0" applyFont="0" applyFill="0" applyBorder="0" applyAlignment="0" applyProtection="0"/>
    <xf numFmtId="0" fontId="148" fillId="0" borderId="0" applyProtection="0"/>
    <xf numFmtId="0" fontId="8" fillId="0" borderId="0"/>
    <xf numFmtId="0" fontId="13" fillId="0" borderId="0"/>
    <xf numFmtId="0" fontId="146" fillId="0" borderId="0"/>
    <xf numFmtId="0" fontId="8" fillId="0" borderId="0"/>
    <xf numFmtId="0" fontId="13" fillId="0" borderId="0">
      <protection locked="0"/>
    </xf>
    <xf numFmtId="0" fontId="23" fillId="0" borderId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3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7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ont="1" applyFill="1" applyAlignment="1">
      <alignment horizontal="left" vertical="top"/>
    </xf>
    <xf numFmtId="0" fontId="16" fillId="4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17" fillId="2" borderId="0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16" fillId="3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/>
    </xf>
    <xf numFmtId="0" fontId="16" fillId="4" borderId="8" xfId="0" applyFont="1" applyFill="1" applyBorder="1" applyAlignment="1">
      <alignment horizontal="left" vertical="top"/>
    </xf>
    <xf numFmtId="0" fontId="17" fillId="5" borderId="0" xfId="0" applyFont="1" applyFill="1"/>
    <xf numFmtId="49" fontId="16" fillId="5" borderId="7" xfId="15" applyNumberFormat="1" applyFont="1" applyFill="1" applyBorder="1" applyAlignment="1">
      <alignment horizontal="left" vertical="top" wrapText="1"/>
    </xf>
    <xf numFmtId="0" fontId="17" fillId="5" borderId="0" xfId="0" applyFont="1" applyFill="1" applyBorder="1" applyAlignment="1">
      <alignment horizontal="right" vertical="top"/>
    </xf>
    <xf numFmtId="0" fontId="17" fillId="5" borderId="0" xfId="0" applyFont="1" applyFill="1" applyBorder="1" applyAlignment="1">
      <alignment horizontal="left" vertical="top"/>
    </xf>
    <xf numFmtId="0" fontId="17" fillId="5" borderId="0" xfId="0" applyNumberFormat="1" applyFont="1" applyFill="1" applyBorder="1" applyAlignment="1">
      <alignment horizontal="left" vertical="top"/>
    </xf>
    <xf numFmtId="2" fontId="17" fillId="5" borderId="0" xfId="0" applyNumberFormat="1" applyFont="1" applyFill="1" applyBorder="1" applyAlignment="1">
      <alignment horizontal="left" vertical="top"/>
    </xf>
    <xf numFmtId="0" fontId="18" fillId="5" borderId="0" xfId="0" applyFont="1" applyFill="1" applyBorder="1" applyAlignment="1">
      <alignment horizontal="left" vertical="top"/>
    </xf>
    <xf numFmtId="0" fontId="16" fillId="2" borderId="0" xfId="0" applyNumberFormat="1" applyFont="1" applyFill="1" applyBorder="1" applyAlignment="1">
      <alignment horizontal="left" vertical="top"/>
    </xf>
    <xf numFmtId="2" fontId="0" fillId="0" borderId="0" xfId="0" applyNumberFormat="1" applyFont="1" applyAlignment="1">
      <alignment horizontal="left" vertical="top"/>
    </xf>
    <xf numFmtId="0" fontId="17" fillId="0" borderId="0" xfId="0" applyFont="1" applyFill="1"/>
    <xf numFmtId="0" fontId="18" fillId="0" borderId="0" xfId="0" applyFont="1" applyFill="1" applyBorder="1" applyAlignment="1">
      <alignment horizontal="left" vertical="top"/>
    </xf>
    <xf numFmtId="0" fontId="17" fillId="2" borderId="0" xfId="0" applyFont="1" applyFill="1"/>
    <xf numFmtId="49" fontId="16" fillId="2" borderId="0" xfId="15" applyNumberFormat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right" vertical="top"/>
    </xf>
    <xf numFmtId="0" fontId="17" fillId="2" borderId="0" xfId="0" applyNumberFormat="1" applyFont="1" applyFill="1" applyBorder="1" applyAlignment="1">
      <alignment horizontal="left" vertical="top"/>
    </xf>
    <xf numFmtId="2" fontId="17" fillId="2" borderId="0" xfId="0" applyNumberFormat="1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1" fontId="17" fillId="0" borderId="0" xfId="0" applyNumberFormat="1" applyFont="1" applyFill="1" applyBorder="1" applyAlignment="1">
      <alignment horizontal="left" vertical="top"/>
    </xf>
    <xf numFmtId="1" fontId="18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Alignment="1"/>
    <xf numFmtId="0" fontId="6" fillId="0" borderId="0" xfId="0" applyFont="1" applyFill="1" applyAlignment="1"/>
    <xf numFmtId="1" fontId="0" fillId="0" borderId="0" xfId="0" applyNumberFormat="1" applyFont="1" applyFill="1" applyAlignment="1">
      <alignment horizontal="left" vertical="top"/>
    </xf>
    <xf numFmtId="0" fontId="36" fillId="0" borderId="0" xfId="0" applyFont="1" applyFill="1" applyAlignment="1">
      <alignment horizontal="left" vertical="top"/>
    </xf>
    <xf numFmtId="0" fontId="36" fillId="0" borderId="0" xfId="0" applyFont="1" applyFill="1" applyAlignment="1"/>
    <xf numFmtId="49" fontId="16" fillId="0" borderId="0" xfId="15" applyNumberFormat="1" applyFont="1" applyFill="1" applyBorder="1" applyAlignment="1">
      <alignment horizontal="left" vertical="top" wrapText="1"/>
    </xf>
    <xf numFmtId="2" fontId="36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ont="1" applyFill="1" applyAlignment="1">
      <alignment horizontal="left" vertical="top"/>
    </xf>
    <xf numFmtId="249" fontId="0" fillId="0" borderId="0" xfId="0" applyNumberFormat="1" applyFont="1" applyFill="1" applyAlignment="1">
      <alignment horizontal="left" vertical="top"/>
    </xf>
    <xf numFmtId="2" fontId="0" fillId="0" borderId="0" xfId="0" applyNumberFormat="1" applyFont="1" applyFill="1" applyAlignment="1">
      <alignment horizontal="right" vertical="top"/>
    </xf>
    <xf numFmtId="49" fontId="16" fillId="0" borderId="7" xfId="15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/>
    </xf>
    <xf numFmtId="249" fontId="17" fillId="0" borderId="0" xfId="0" applyNumberFormat="1" applyFont="1" applyFill="1" applyBorder="1" applyAlignment="1">
      <alignment horizontal="left" vertical="top"/>
    </xf>
    <xf numFmtId="249" fontId="18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Alignment="1"/>
    <xf numFmtId="249" fontId="0" fillId="64" borderId="0" xfId="0" applyNumberFormat="1" applyFont="1" applyFill="1" applyAlignment="1">
      <alignment horizontal="left" vertical="top"/>
    </xf>
    <xf numFmtId="0" fontId="4" fillId="0" borderId="0" xfId="0" applyFont="1" applyFill="1" applyAlignment="1"/>
    <xf numFmtId="249" fontId="3" fillId="0" borderId="0" xfId="0" applyNumberFormat="1" applyFont="1" applyFill="1" applyAlignment="1">
      <alignment horizontal="left" vertical="top"/>
    </xf>
    <xf numFmtId="249" fontId="17" fillId="0" borderId="0" xfId="0" applyNumberFormat="1" applyFont="1" applyFill="1" applyAlignment="1">
      <alignment horizontal="left" vertical="top"/>
    </xf>
    <xf numFmtId="0" fontId="2" fillId="0" borderId="0" xfId="0" applyFont="1" applyFill="1" applyAlignment="1"/>
    <xf numFmtId="0" fontId="1" fillId="0" borderId="0" xfId="0" applyFont="1" applyFill="1" applyAlignment="1">
      <alignment horizontal="left" vertical="top"/>
    </xf>
    <xf numFmtId="249" fontId="1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</cellXfs>
  <cellStyles count="2952">
    <cellStyle name=" 1" xfId="2080"/>
    <cellStyle name="_Bok2" xfId="2081"/>
    <cellStyle name="_detail" xfId="2082"/>
    <cellStyle name="_Egbop" xfId="102"/>
    <cellStyle name="_FNS" xfId="2083"/>
    <cellStyle name="_IIP20073" xfId="2084"/>
    <cellStyle name="_IIP-Banki 2007Q1" xfId="2085"/>
    <cellStyle name="_IIP-Bnk2006-08new" xfId="2086"/>
    <cellStyle name="_IIP-new" xfId="2087"/>
    <cellStyle name="_IIP-SM" xfId="2088"/>
    <cellStyle name="_LBY-BOP" xfId="103"/>
    <cellStyle name="_LBY-Macro Tables" xfId="104"/>
    <cellStyle name="_MSX+INV" xfId="2089"/>
    <cellStyle name="_Sheet1" xfId="2090"/>
    <cellStyle name="_Sheet1_1" xfId="2091"/>
    <cellStyle name="_Sheet1_1_FNS" xfId="2092"/>
    <cellStyle name="_Sheet1_1_IIP-Bnk2006-08new" xfId="2093"/>
    <cellStyle name="_Sheet1_1_Sheet1" xfId="2094"/>
    <cellStyle name="_Sheet1_1_Sheet2" xfId="2095"/>
    <cellStyle name="_Sheet1_1_Sheet3" xfId="2096"/>
    <cellStyle name="_Sheet1_1_SM" xfId="2097"/>
    <cellStyle name="_Sheet1_2" xfId="2098"/>
    <cellStyle name="_Sheet1_FNS" xfId="2099"/>
    <cellStyle name="_Sheet1_IIP-Bnk2006-08new" xfId="2100"/>
    <cellStyle name="_Sheet1_Sheet1" xfId="2101"/>
    <cellStyle name="_Sheet1_Sheet1_1" xfId="2102"/>
    <cellStyle name="_Sheet1_Sheet2" xfId="2103"/>
    <cellStyle name="_Sheet1_Sheet2_1" xfId="2104"/>
    <cellStyle name="_Sheet1_Sheet3" xfId="2105"/>
    <cellStyle name="_Sheet1_Sheet3_1" xfId="2106"/>
    <cellStyle name="_Sheet1_Sheet3_IIP-Bnk2006-08new" xfId="2107"/>
    <cellStyle name="_Sheet1_SM" xfId="2108"/>
    <cellStyle name="_Sheet1_SM_1" xfId="2109"/>
    <cellStyle name="_Sheet1_SXV-vali" xfId="2110"/>
    <cellStyle name="_Sheet2" xfId="2111"/>
    <cellStyle name="_Sheet3" xfId="2112"/>
    <cellStyle name="_Sheet4" xfId="2113"/>
    <cellStyle name="_Sheet5" xfId="2114"/>
    <cellStyle name="_Sheet5_1" xfId="2115"/>
    <cellStyle name="_SM" xfId="2116"/>
    <cellStyle name="=C:\WINNT35\SYSTEM32\COMMAND.COM" xfId="60"/>
    <cellStyle name="=C:\WINNT35\SYSTEM32\COMMAND.COM 10" xfId="2058"/>
    <cellStyle name="=C:\WINNT35\SYSTEM32\COMMAND.COM 10 10" xfId="65"/>
    <cellStyle name="=C:\WINNT35\SYSTEM32\COMMAND.COM 11" xfId="2059"/>
    <cellStyle name="=C:\WINNT35\SYSTEM32\COMMAND.COM 12" xfId="2060"/>
    <cellStyle name="=C:\WINNT35\SYSTEM32\COMMAND.COM 13" xfId="2061"/>
    <cellStyle name="=C:\WINNT35\SYSTEM32\COMMAND.COM 14" xfId="2062"/>
    <cellStyle name="=C:\WINNT35\SYSTEM32\COMMAND.COM 15" xfId="2063"/>
    <cellStyle name="=C:\WINNT35\SYSTEM32\COMMAND.COM 15 48" xfId="64"/>
    <cellStyle name="=C:\WINNT35\SYSTEM32\COMMAND.COM 16" xfId="2064"/>
    <cellStyle name="=C:\WINNT35\SYSTEM32\COMMAND.COM 17" xfId="2065"/>
    <cellStyle name="=C:\WINNT35\SYSTEM32\COMMAND.COM 18" xfId="2066"/>
    <cellStyle name="=C:\WINNT35\SYSTEM32\COMMAND.COM 19" xfId="2067"/>
    <cellStyle name="=C:\WINNT35\SYSTEM32\COMMAND.COM 2" xfId="2068"/>
    <cellStyle name="=C:\WINNT35\SYSTEM32\COMMAND.COM 2 2" xfId="2351"/>
    <cellStyle name="=C:\WINNT35\SYSTEM32\COMMAND.COM 20" xfId="2069"/>
    <cellStyle name="=C:\WINNT35\SYSTEM32\COMMAND.COM 21" xfId="2350"/>
    <cellStyle name="=C:\WINNT35\SYSTEM32\COMMAND.COM 22" xfId="2057"/>
    <cellStyle name="=C:\WINNT35\SYSTEM32\COMMAND.COM 23" xfId="2930"/>
    <cellStyle name="=C:\WINNT35\SYSTEM32\COMMAND.COM 24" xfId="76"/>
    <cellStyle name="=C:\WINNT35\SYSTEM32\COMMAND.COM 3" xfId="77"/>
    <cellStyle name="=C:\WINNT35\SYSTEM32\COMMAND.COM 3 2" xfId="2070"/>
    <cellStyle name="=C:\WINNT35\SYSTEM32\COMMAND.COM 4" xfId="78"/>
    <cellStyle name="=C:\WINNT35\SYSTEM32\COMMAND.COM 4 2" xfId="2071"/>
    <cellStyle name="=C:\WINNT35\SYSTEM32\COMMAND.COM 5" xfId="2072"/>
    <cellStyle name="=C:\WINNT35\SYSTEM32\COMMAND.COM 6" xfId="2073"/>
    <cellStyle name="=C:\WINNT35\SYSTEM32\COMMAND.COM 7" xfId="2074"/>
    <cellStyle name="=C:\WINNT35\SYSTEM32\COMMAND.COM 8" xfId="2075"/>
    <cellStyle name="=C:\WINNT35\SYSTEM32\COMMAND.COM 9" xfId="2076"/>
    <cellStyle name="0mitP" xfId="105"/>
    <cellStyle name="0mitP 2" xfId="106"/>
    <cellStyle name="0ohneP" xfId="107"/>
    <cellStyle name="0ohneP 2" xfId="108"/>
    <cellStyle name="1 indent" xfId="109"/>
    <cellStyle name="1 indent 2" xfId="110"/>
    <cellStyle name="1 indent 3" xfId="2363"/>
    <cellStyle name="1 indent 4" xfId="2117"/>
    <cellStyle name="10mitP" xfId="111"/>
    <cellStyle name="10mitP 2" xfId="112"/>
    <cellStyle name="12mitP" xfId="113"/>
    <cellStyle name="12mitP 2" xfId="114"/>
    <cellStyle name="12ohneP" xfId="115"/>
    <cellStyle name="12ohneP 2" xfId="116"/>
    <cellStyle name="13mitP" xfId="117"/>
    <cellStyle name="13mitP 2" xfId="118"/>
    <cellStyle name="1mitP" xfId="119"/>
    <cellStyle name="1mitP 2" xfId="120"/>
    <cellStyle name="1ohneP" xfId="121"/>
    <cellStyle name="2 indents" xfId="122"/>
    <cellStyle name="2 indents 2" xfId="123"/>
    <cellStyle name="2 indents 3" xfId="2364"/>
    <cellStyle name="2 indents 4" xfId="2118"/>
    <cellStyle name="20% - Accent1" xfId="36" builtinId="30" customBuiltin="1"/>
    <cellStyle name="20% - Accent1 10" xfId="124"/>
    <cellStyle name="20% - Accent1 2" xfId="125"/>
    <cellStyle name="20% - Accent1 2 2" xfId="126"/>
    <cellStyle name="20% - Accent1 3" xfId="127"/>
    <cellStyle name="20% - Accent1 3 2" xfId="128"/>
    <cellStyle name="20% - Accent1 4" xfId="129"/>
    <cellStyle name="20% - Accent1 4 2" xfId="130"/>
    <cellStyle name="20% - Accent1 5" xfId="131"/>
    <cellStyle name="20% - Accent1 5 2" xfId="132"/>
    <cellStyle name="20% - Accent1 6" xfId="133"/>
    <cellStyle name="20% - Accent1 6 2" xfId="134"/>
    <cellStyle name="20% - Accent1 7" xfId="135"/>
    <cellStyle name="20% - Accent1 7 2" xfId="136"/>
    <cellStyle name="20% - Accent1 8" xfId="137"/>
    <cellStyle name="20% - Accent1 8 2" xfId="138"/>
    <cellStyle name="20% - Accent1 9" xfId="139"/>
    <cellStyle name="20% - Accent1 9 2" xfId="140"/>
    <cellStyle name="20% - Accent2" xfId="40" builtinId="34" customBuiltin="1"/>
    <cellStyle name="20% - Accent2 10" xfId="141"/>
    <cellStyle name="20% - Accent2 2" xfId="142"/>
    <cellStyle name="20% - Accent2 2 2" xfId="143"/>
    <cellStyle name="20% - Accent2 3" xfId="144"/>
    <cellStyle name="20% - Accent2 3 2" xfId="145"/>
    <cellStyle name="20% - Accent2 4" xfId="146"/>
    <cellStyle name="20% - Accent2 4 2" xfId="147"/>
    <cellStyle name="20% - Accent2 5" xfId="148"/>
    <cellStyle name="20% - Accent2 5 2" xfId="149"/>
    <cellStyle name="20% - Accent2 6" xfId="150"/>
    <cellStyle name="20% - Accent2 6 2" xfId="151"/>
    <cellStyle name="20% - Accent2 7" xfId="152"/>
    <cellStyle name="20% - Accent2 7 2" xfId="153"/>
    <cellStyle name="20% - Accent2 8" xfId="154"/>
    <cellStyle name="20% - Accent2 8 2" xfId="155"/>
    <cellStyle name="20% - Accent2 9" xfId="156"/>
    <cellStyle name="20% - Accent2 9 2" xfId="157"/>
    <cellStyle name="20% - Accent3" xfId="44" builtinId="38" customBuiltin="1"/>
    <cellStyle name="20% - Accent3 10" xfId="158"/>
    <cellStyle name="20% - Accent3 2" xfId="159"/>
    <cellStyle name="20% - Accent3 2 2" xfId="160"/>
    <cellStyle name="20% - Accent3 3" xfId="161"/>
    <cellStyle name="20% - Accent3 3 2" xfId="162"/>
    <cellStyle name="20% - Accent3 4" xfId="163"/>
    <cellStyle name="20% - Accent3 4 2" xfId="164"/>
    <cellStyle name="20% - Accent3 5" xfId="165"/>
    <cellStyle name="20% - Accent3 5 2" xfId="166"/>
    <cellStyle name="20% - Accent3 6" xfId="167"/>
    <cellStyle name="20% - Accent3 6 2" xfId="168"/>
    <cellStyle name="20% - Accent3 7" xfId="169"/>
    <cellStyle name="20% - Accent3 7 2" xfId="170"/>
    <cellStyle name="20% - Accent3 8" xfId="171"/>
    <cellStyle name="20% - Accent3 8 2" xfId="172"/>
    <cellStyle name="20% - Accent3 9" xfId="173"/>
    <cellStyle name="20% - Accent3 9 2" xfId="174"/>
    <cellStyle name="20% - Accent4" xfId="48" builtinId="42" customBuiltin="1"/>
    <cellStyle name="20% - Accent4 10" xfId="175"/>
    <cellStyle name="20% - Accent4 2" xfId="176"/>
    <cellStyle name="20% - Accent4 2 2" xfId="177"/>
    <cellStyle name="20% - Accent4 3" xfId="178"/>
    <cellStyle name="20% - Accent4 3 2" xfId="179"/>
    <cellStyle name="20% - Accent4 4" xfId="180"/>
    <cellStyle name="20% - Accent4 4 2" xfId="181"/>
    <cellStyle name="20% - Accent4 5" xfId="182"/>
    <cellStyle name="20% - Accent4 5 2" xfId="183"/>
    <cellStyle name="20% - Accent4 6" xfId="184"/>
    <cellStyle name="20% - Accent4 6 2" xfId="185"/>
    <cellStyle name="20% - Accent4 7" xfId="186"/>
    <cellStyle name="20% - Accent4 7 2" xfId="187"/>
    <cellStyle name="20% - Accent4 8" xfId="188"/>
    <cellStyle name="20% - Accent4 8 2" xfId="189"/>
    <cellStyle name="20% - Accent4 9" xfId="190"/>
    <cellStyle name="20% - Accent4 9 2" xfId="191"/>
    <cellStyle name="20% - Accent5" xfId="52" builtinId="46" customBuiltin="1"/>
    <cellStyle name="20% - Accent5 10" xfId="192"/>
    <cellStyle name="20% - Accent5 2" xfId="193"/>
    <cellStyle name="20% - Accent5 2 2" xfId="194"/>
    <cellStyle name="20% - Accent5 3" xfId="195"/>
    <cellStyle name="20% - Accent5 3 2" xfId="196"/>
    <cellStyle name="20% - Accent5 4" xfId="197"/>
    <cellStyle name="20% - Accent5 4 2" xfId="198"/>
    <cellStyle name="20% - Accent5 5" xfId="199"/>
    <cellStyle name="20% - Accent5 5 2" xfId="200"/>
    <cellStyle name="20% - Accent5 6" xfId="201"/>
    <cellStyle name="20% - Accent5 6 2" xfId="202"/>
    <cellStyle name="20% - Accent5 7" xfId="203"/>
    <cellStyle name="20% - Accent5 7 2" xfId="204"/>
    <cellStyle name="20% - Accent5 8" xfId="205"/>
    <cellStyle name="20% - Accent5 8 2" xfId="206"/>
    <cellStyle name="20% - Accent5 9" xfId="207"/>
    <cellStyle name="20% - Accent5 9 2" xfId="208"/>
    <cellStyle name="20% - Accent6" xfId="55" builtinId="50" customBuiltin="1"/>
    <cellStyle name="20% - Accent6 10" xfId="209"/>
    <cellStyle name="20% - Accent6 2" xfId="210"/>
    <cellStyle name="20% - Accent6 2 2" xfId="211"/>
    <cellStyle name="20% - Accent6 3" xfId="212"/>
    <cellStyle name="20% - Accent6 3 2" xfId="213"/>
    <cellStyle name="20% - Accent6 4" xfId="214"/>
    <cellStyle name="20% - Accent6 4 2" xfId="215"/>
    <cellStyle name="20% - Accent6 5" xfId="216"/>
    <cellStyle name="20% - Accent6 5 2" xfId="217"/>
    <cellStyle name="20% - Accent6 6" xfId="218"/>
    <cellStyle name="20% - Accent6 6 2" xfId="219"/>
    <cellStyle name="20% - Accent6 7" xfId="220"/>
    <cellStyle name="20% - Accent6 7 2" xfId="221"/>
    <cellStyle name="20% - Accent6 8" xfId="222"/>
    <cellStyle name="20% - Accent6 8 2" xfId="223"/>
    <cellStyle name="20% - Accent6 9" xfId="224"/>
    <cellStyle name="20% - Accent6 9 2" xfId="225"/>
    <cellStyle name="20% - Акцент1" xfId="2365"/>
    <cellStyle name="20% - Акцент2" xfId="2366"/>
    <cellStyle name="20% - Акцент3" xfId="2367"/>
    <cellStyle name="20% - Акцент4" xfId="2368"/>
    <cellStyle name="20% - Акцент5" xfId="2369"/>
    <cellStyle name="20% - Акцент6" xfId="2370"/>
    <cellStyle name="2mitP" xfId="226"/>
    <cellStyle name="2ohneP" xfId="227"/>
    <cellStyle name="3 indents" xfId="228"/>
    <cellStyle name="3 indents 2" xfId="229"/>
    <cellStyle name="3 indents 3" xfId="2119"/>
    <cellStyle name="3mitP" xfId="230"/>
    <cellStyle name="3mitP 2" xfId="231"/>
    <cellStyle name="3ohneP" xfId="232"/>
    <cellStyle name="3ohneP 2" xfId="233"/>
    <cellStyle name="4 indents" xfId="234"/>
    <cellStyle name="4 indents 2" xfId="235"/>
    <cellStyle name="4 indents 3" xfId="2371"/>
    <cellStyle name="4 indents 4" xfId="2120"/>
    <cellStyle name="40% - Accent1" xfId="37" builtinId="31" customBuiltin="1"/>
    <cellStyle name="40% - Accent1 10" xfId="236"/>
    <cellStyle name="40% - Accent1 2" xfId="237"/>
    <cellStyle name="40% - Accent1 2 2" xfId="238"/>
    <cellStyle name="40% - Accent1 3" xfId="239"/>
    <cellStyle name="40% - Accent1 3 2" xfId="240"/>
    <cellStyle name="40% - Accent1 4" xfId="241"/>
    <cellStyle name="40% - Accent1 4 2" xfId="242"/>
    <cellStyle name="40% - Accent1 5" xfId="243"/>
    <cellStyle name="40% - Accent1 5 2" xfId="244"/>
    <cellStyle name="40% - Accent1 6" xfId="245"/>
    <cellStyle name="40% - Accent1 6 2" xfId="246"/>
    <cellStyle name="40% - Accent1 7" xfId="247"/>
    <cellStyle name="40% - Accent1 7 2" xfId="248"/>
    <cellStyle name="40% - Accent1 8" xfId="249"/>
    <cellStyle name="40% - Accent1 8 2" xfId="250"/>
    <cellStyle name="40% - Accent1 9" xfId="251"/>
    <cellStyle name="40% - Accent1 9 2" xfId="252"/>
    <cellStyle name="40% - Accent2" xfId="41" builtinId="35" customBuiltin="1"/>
    <cellStyle name="40% - Accent2 10" xfId="253"/>
    <cellStyle name="40% - Accent2 2" xfId="254"/>
    <cellStyle name="40% - Accent2 2 2" xfId="255"/>
    <cellStyle name="40% - Accent2 3" xfId="256"/>
    <cellStyle name="40% - Accent2 3 2" xfId="257"/>
    <cellStyle name="40% - Accent2 4" xfId="258"/>
    <cellStyle name="40% - Accent2 4 2" xfId="259"/>
    <cellStyle name="40% - Accent2 5" xfId="260"/>
    <cellStyle name="40% - Accent2 5 2" xfId="261"/>
    <cellStyle name="40% - Accent2 6" xfId="262"/>
    <cellStyle name="40% - Accent2 6 2" xfId="263"/>
    <cellStyle name="40% - Accent2 7" xfId="264"/>
    <cellStyle name="40% - Accent2 7 2" xfId="265"/>
    <cellStyle name="40% - Accent2 8" xfId="266"/>
    <cellStyle name="40% - Accent2 8 2" xfId="267"/>
    <cellStyle name="40% - Accent2 9" xfId="268"/>
    <cellStyle name="40% - Accent2 9 2" xfId="269"/>
    <cellStyle name="40% - Accent3" xfId="45" builtinId="39" customBuiltin="1"/>
    <cellStyle name="40% - Accent3 10" xfId="270"/>
    <cellStyle name="40% - Accent3 2" xfId="271"/>
    <cellStyle name="40% - Accent3 2 2" xfId="272"/>
    <cellStyle name="40% - Accent3 3" xfId="273"/>
    <cellStyle name="40% - Accent3 3 2" xfId="274"/>
    <cellStyle name="40% - Accent3 4" xfId="275"/>
    <cellStyle name="40% - Accent3 4 2" xfId="276"/>
    <cellStyle name="40% - Accent3 5" xfId="277"/>
    <cellStyle name="40% - Accent3 5 2" xfId="278"/>
    <cellStyle name="40% - Accent3 6" xfId="279"/>
    <cellStyle name="40% - Accent3 6 2" xfId="280"/>
    <cellStyle name="40% - Accent3 7" xfId="281"/>
    <cellStyle name="40% - Accent3 7 2" xfId="282"/>
    <cellStyle name="40% - Accent3 8" xfId="283"/>
    <cellStyle name="40% - Accent3 8 2" xfId="284"/>
    <cellStyle name="40% - Accent3 9" xfId="285"/>
    <cellStyle name="40% - Accent3 9 2" xfId="286"/>
    <cellStyle name="40% - Accent4" xfId="49" builtinId="43" customBuiltin="1"/>
    <cellStyle name="40% - Accent4 10" xfId="287"/>
    <cellStyle name="40% - Accent4 2" xfId="288"/>
    <cellStyle name="40% - Accent4 2 2" xfId="289"/>
    <cellStyle name="40% - Accent4 3" xfId="290"/>
    <cellStyle name="40% - Accent4 3 2" xfId="291"/>
    <cellStyle name="40% - Accent4 4" xfId="292"/>
    <cellStyle name="40% - Accent4 4 2" xfId="293"/>
    <cellStyle name="40% - Accent4 5" xfId="294"/>
    <cellStyle name="40% - Accent4 5 2" xfId="295"/>
    <cellStyle name="40% - Accent4 6" xfId="296"/>
    <cellStyle name="40% - Accent4 6 2" xfId="297"/>
    <cellStyle name="40% - Accent4 7" xfId="298"/>
    <cellStyle name="40% - Accent4 7 2" xfId="299"/>
    <cellStyle name="40% - Accent4 8" xfId="300"/>
    <cellStyle name="40% - Accent4 8 2" xfId="301"/>
    <cellStyle name="40% - Accent4 9" xfId="302"/>
    <cellStyle name="40% - Accent4 9 2" xfId="303"/>
    <cellStyle name="40% - Accent5" xfId="53" builtinId="47" customBuiltin="1"/>
    <cellStyle name="40% - Accent5 10" xfId="304"/>
    <cellStyle name="40% - Accent5 2" xfId="305"/>
    <cellStyle name="40% - Accent5 2 2" xfId="306"/>
    <cellStyle name="40% - Accent5 3" xfId="307"/>
    <cellStyle name="40% - Accent5 3 2" xfId="308"/>
    <cellStyle name="40% - Accent5 4" xfId="309"/>
    <cellStyle name="40% - Accent5 4 2" xfId="310"/>
    <cellStyle name="40% - Accent5 5" xfId="311"/>
    <cellStyle name="40% - Accent5 5 2" xfId="312"/>
    <cellStyle name="40% - Accent5 6" xfId="313"/>
    <cellStyle name="40% - Accent5 6 2" xfId="314"/>
    <cellStyle name="40% - Accent5 7" xfId="315"/>
    <cellStyle name="40% - Accent5 7 2" xfId="316"/>
    <cellStyle name="40% - Accent5 8" xfId="317"/>
    <cellStyle name="40% - Accent5 8 2" xfId="318"/>
    <cellStyle name="40% - Accent5 9" xfId="319"/>
    <cellStyle name="40% - Accent5 9 2" xfId="320"/>
    <cellStyle name="40% - Accent6" xfId="56" builtinId="51" customBuiltin="1"/>
    <cellStyle name="40% - Accent6 10" xfId="321"/>
    <cellStyle name="40% - Accent6 2" xfId="322"/>
    <cellStyle name="40% - Accent6 2 2" xfId="323"/>
    <cellStyle name="40% - Accent6 3" xfId="324"/>
    <cellStyle name="40% - Accent6 3 2" xfId="325"/>
    <cellStyle name="40% - Accent6 4" xfId="326"/>
    <cellStyle name="40% - Accent6 4 2" xfId="327"/>
    <cellStyle name="40% - Accent6 5" xfId="328"/>
    <cellStyle name="40% - Accent6 5 2" xfId="329"/>
    <cellStyle name="40% - Accent6 6" xfId="330"/>
    <cellStyle name="40% - Accent6 6 2" xfId="331"/>
    <cellStyle name="40% - Accent6 7" xfId="332"/>
    <cellStyle name="40% - Accent6 7 2" xfId="333"/>
    <cellStyle name="40% - Accent6 8" xfId="334"/>
    <cellStyle name="40% - Accent6 8 2" xfId="335"/>
    <cellStyle name="40% - Accent6 9" xfId="336"/>
    <cellStyle name="40% - Accent6 9 2" xfId="337"/>
    <cellStyle name="40% - Акцент1" xfId="2372"/>
    <cellStyle name="40% - Акцент2" xfId="2373"/>
    <cellStyle name="40% - Акцент3" xfId="2374"/>
    <cellStyle name="40% - Акцент4" xfId="2375"/>
    <cellStyle name="40% - Акцент5" xfId="2376"/>
    <cellStyle name="40% - Акцент6" xfId="2377"/>
    <cellStyle name="4mitP" xfId="338"/>
    <cellStyle name="4mitP 2" xfId="339"/>
    <cellStyle name="4ohneP" xfId="340"/>
    <cellStyle name="5 indents" xfId="341"/>
    <cellStyle name="5 indents 2" xfId="342"/>
    <cellStyle name="60% - Accent1" xfId="38" builtinId="32" customBuiltin="1"/>
    <cellStyle name="60% - Accent1 10" xfId="343"/>
    <cellStyle name="60% - Accent1 2" xfId="344"/>
    <cellStyle name="60% - Accent1 2 2" xfId="345"/>
    <cellStyle name="60% - Accent1 3" xfId="346"/>
    <cellStyle name="60% - Accent1 3 2" xfId="347"/>
    <cellStyle name="60% - Accent1 4" xfId="348"/>
    <cellStyle name="60% - Accent1 4 2" xfId="349"/>
    <cellStyle name="60% - Accent1 5" xfId="350"/>
    <cellStyle name="60% - Accent1 5 2" xfId="351"/>
    <cellStyle name="60% - Accent1 6" xfId="352"/>
    <cellStyle name="60% - Accent1 6 2" xfId="353"/>
    <cellStyle name="60% - Accent1 7" xfId="354"/>
    <cellStyle name="60% - Accent1 7 2" xfId="355"/>
    <cellStyle name="60% - Accent1 8" xfId="356"/>
    <cellStyle name="60% - Accent1 8 2" xfId="357"/>
    <cellStyle name="60% - Accent1 9" xfId="358"/>
    <cellStyle name="60% - Accent1 9 2" xfId="359"/>
    <cellStyle name="60% - Accent2" xfId="42" builtinId="36" customBuiltin="1"/>
    <cellStyle name="60% - Accent2 10" xfId="360"/>
    <cellStyle name="60% - Accent2 2" xfId="361"/>
    <cellStyle name="60% - Accent2 2 2" xfId="362"/>
    <cellStyle name="60% - Accent2 3" xfId="363"/>
    <cellStyle name="60% - Accent2 3 2" xfId="364"/>
    <cellStyle name="60% - Accent2 4" xfId="365"/>
    <cellStyle name="60% - Accent2 4 2" xfId="366"/>
    <cellStyle name="60% - Accent2 5" xfId="367"/>
    <cellStyle name="60% - Accent2 5 2" xfId="368"/>
    <cellStyle name="60% - Accent2 6" xfId="369"/>
    <cellStyle name="60% - Accent2 6 2" xfId="370"/>
    <cellStyle name="60% - Accent2 7" xfId="371"/>
    <cellStyle name="60% - Accent2 7 2" xfId="372"/>
    <cellStyle name="60% - Accent2 8" xfId="373"/>
    <cellStyle name="60% - Accent2 8 2" xfId="374"/>
    <cellStyle name="60% - Accent2 9" xfId="375"/>
    <cellStyle name="60% - Accent2 9 2" xfId="376"/>
    <cellStyle name="60% - Accent3" xfId="46" builtinId="40" customBuiltin="1"/>
    <cellStyle name="60% - Accent3 10" xfId="377"/>
    <cellStyle name="60% - Accent3 2" xfId="378"/>
    <cellStyle name="60% - Accent3 2 2" xfId="379"/>
    <cellStyle name="60% - Accent3 3" xfId="380"/>
    <cellStyle name="60% - Accent3 3 2" xfId="381"/>
    <cellStyle name="60% - Accent3 4" xfId="382"/>
    <cellStyle name="60% - Accent3 4 2" xfId="383"/>
    <cellStyle name="60% - Accent3 5" xfId="384"/>
    <cellStyle name="60% - Accent3 5 2" xfId="385"/>
    <cellStyle name="60% - Accent3 6" xfId="386"/>
    <cellStyle name="60% - Accent3 6 2" xfId="387"/>
    <cellStyle name="60% - Accent3 7" xfId="388"/>
    <cellStyle name="60% - Accent3 7 2" xfId="389"/>
    <cellStyle name="60% - Accent3 8" xfId="390"/>
    <cellStyle name="60% - Accent3 8 2" xfId="391"/>
    <cellStyle name="60% - Accent3 9" xfId="392"/>
    <cellStyle name="60% - Accent3 9 2" xfId="393"/>
    <cellStyle name="60% - Accent4" xfId="50" builtinId="44" customBuiltin="1"/>
    <cellStyle name="60% - Accent4 10" xfId="394"/>
    <cellStyle name="60% - Accent4 2" xfId="395"/>
    <cellStyle name="60% - Accent4 2 2" xfId="396"/>
    <cellStyle name="60% - Accent4 3" xfId="397"/>
    <cellStyle name="60% - Accent4 3 2" xfId="398"/>
    <cellStyle name="60% - Accent4 4" xfId="399"/>
    <cellStyle name="60% - Accent4 4 2" xfId="400"/>
    <cellStyle name="60% - Accent4 5" xfId="401"/>
    <cellStyle name="60% - Accent4 5 2" xfId="402"/>
    <cellStyle name="60% - Accent4 6" xfId="403"/>
    <cellStyle name="60% - Accent4 6 2" xfId="404"/>
    <cellStyle name="60% - Accent4 7" xfId="405"/>
    <cellStyle name="60% - Accent4 7 2" xfId="406"/>
    <cellStyle name="60% - Accent4 8" xfId="407"/>
    <cellStyle name="60% - Accent4 8 2" xfId="408"/>
    <cellStyle name="60% - Accent4 9" xfId="409"/>
    <cellStyle name="60% - Accent4 9 2" xfId="410"/>
    <cellStyle name="60% - Accent5" xfId="54" builtinId="48" customBuiltin="1"/>
    <cellStyle name="60% - Accent5 10" xfId="411"/>
    <cellStyle name="60% - Accent5 2" xfId="412"/>
    <cellStyle name="60% - Accent5 2 2" xfId="413"/>
    <cellStyle name="60% - Accent5 3" xfId="414"/>
    <cellStyle name="60% - Accent5 3 2" xfId="415"/>
    <cellStyle name="60% - Accent5 4" xfId="416"/>
    <cellStyle name="60% - Accent5 4 2" xfId="417"/>
    <cellStyle name="60% - Accent5 5" xfId="418"/>
    <cellStyle name="60% - Accent5 5 2" xfId="419"/>
    <cellStyle name="60% - Accent5 6" xfId="420"/>
    <cellStyle name="60% - Accent5 6 2" xfId="421"/>
    <cellStyle name="60% - Accent5 7" xfId="422"/>
    <cellStyle name="60% - Accent5 7 2" xfId="423"/>
    <cellStyle name="60% - Accent5 8" xfId="424"/>
    <cellStyle name="60% - Accent5 8 2" xfId="425"/>
    <cellStyle name="60% - Accent5 9" xfId="426"/>
    <cellStyle name="60% - Accent5 9 2" xfId="427"/>
    <cellStyle name="60% - Accent6" xfId="57" builtinId="52" customBuiltin="1"/>
    <cellStyle name="60% - Accent6 10" xfId="428"/>
    <cellStyle name="60% - Accent6 2" xfId="429"/>
    <cellStyle name="60% - Accent6 2 2" xfId="430"/>
    <cellStyle name="60% - Accent6 3" xfId="431"/>
    <cellStyle name="60% - Accent6 3 2" xfId="432"/>
    <cellStyle name="60% - Accent6 4" xfId="433"/>
    <cellStyle name="60% - Accent6 4 2" xfId="434"/>
    <cellStyle name="60% - Accent6 5" xfId="435"/>
    <cellStyle name="60% - Accent6 5 2" xfId="436"/>
    <cellStyle name="60% - Accent6 6" xfId="437"/>
    <cellStyle name="60% - Accent6 6 2" xfId="438"/>
    <cellStyle name="60% - Accent6 7" xfId="439"/>
    <cellStyle name="60% - Accent6 7 2" xfId="440"/>
    <cellStyle name="60% - Accent6 8" xfId="441"/>
    <cellStyle name="60% - Accent6 8 2" xfId="442"/>
    <cellStyle name="60% - Accent6 9" xfId="443"/>
    <cellStyle name="60% - Accent6 9 2" xfId="444"/>
    <cellStyle name="60% - Акцент1" xfId="2378"/>
    <cellStyle name="60% - Акцент2" xfId="2379"/>
    <cellStyle name="60% - Акцент3" xfId="2380"/>
    <cellStyle name="60% - Акцент4" xfId="2381"/>
    <cellStyle name="60% - Акцент5" xfId="2382"/>
    <cellStyle name="60% - Акцент6" xfId="2383"/>
    <cellStyle name="6mitP" xfId="445"/>
    <cellStyle name="6mitP 2" xfId="446"/>
    <cellStyle name="6ohneP" xfId="447"/>
    <cellStyle name="6ohneP 2" xfId="448"/>
    <cellStyle name="7mitP" xfId="449"/>
    <cellStyle name="7mitP 2" xfId="450"/>
    <cellStyle name="9mitP" xfId="451"/>
    <cellStyle name="9mitP 2" xfId="452"/>
    <cellStyle name="9ohneP" xfId="453"/>
    <cellStyle name="9ohneP 2" xfId="454"/>
    <cellStyle name="Accent1" xfId="35" builtinId="29" customBuiltin="1"/>
    <cellStyle name="Accent1 10" xfId="455"/>
    <cellStyle name="Accent1 2" xfId="456"/>
    <cellStyle name="Accent1 2 2" xfId="457"/>
    <cellStyle name="Accent1 3" xfId="458"/>
    <cellStyle name="Accent1 3 2" xfId="459"/>
    <cellStyle name="Accent1 4" xfId="460"/>
    <cellStyle name="Accent1 4 2" xfId="461"/>
    <cellStyle name="Accent1 5" xfId="462"/>
    <cellStyle name="Accent1 5 2" xfId="463"/>
    <cellStyle name="Accent1 6" xfId="464"/>
    <cellStyle name="Accent1 6 2" xfId="465"/>
    <cellStyle name="Accent1 7" xfId="466"/>
    <cellStyle name="Accent1 7 2" xfId="467"/>
    <cellStyle name="Accent1 8" xfId="468"/>
    <cellStyle name="Accent1 8 2" xfId="469"/>
    <cellStyle name="Accent1 9" xfId="470"/>
    <cellStyle name="Accent1 9 2" xfId="471"/>
    <cellStyle name="Accent2" xfId="39" builtinId="33" customBuiltin="1"/>
    <cellStyle name="Accent2 10" xfId="472"/>
    <cellStyle name="Accent2 2" xfId="473"/>
    <cellStyle name="Accent2 2 2" xfId="474"/>
    <cellStyle name="Accent2 3" xfId="475"/>
    <cellStyle name="Accent2 3 2" xfId="476"/>
    <cellStyle name="Accent2 4" xfId="477"/>
    <cellStyle name="Accent2 4 2" xfId="478"/>
    <cellStyle name="Accent2 5" xfId="479"/>
    <cellStyle name="Accent2 5 2" xfId="480"/>
    <cellStyle name="Accent2 6" xfId="481"/>
    <cellStyle name="Accent2 6 2" xfId="482"/>
    <cellStyle name="Accent2 7" xfId="483"/>
    <cellStyle name="Accent2 7 2" xfId="484"/>
    <cellStyle name="Accent2 8" xfId="485"/>
    <cellStyle name="Accent2 8 2" xfId="486"/>
    <cellStyle name="Accent2 9" xfId="487"/>
    <cellStyle name="Accent2 9 2" xfId="488"/>
    <cellStyle name="Accent3" xfId="43" builtinId="37" customBuiltin="1"/>
    <cellStyle name="Accent3 10" xfId="489"/>
    <cellStyle name="Accent3 2" xfId="490"/>
    <cellStyle name="Accent3 2 2" xfId="491"/>
    <cellStyle name="Accent3 3" xfId="492"/>
    <cellStyle name="Accent3 3 2" xfId="493"/>
    <cellStyle name="Accent3 4" xfId="494"/>
    <cellStyle name="Accent3 4 2" xfId="495"/>
    <cellStyle name="Accent3 5" xfId="496"/>
    <cellStyle name="Accent3 5 2" xfId="497"/>
    <cellStyle name="Accent3 6" xfId="498"/>
    <cellStyle name="Accent3 6 2" xfId="499"/>
    <cellStyle name="Accent3 7" xfId="500"/>
    <cellStyle name="Accent3 7 2" xfId="501"/>
    <cellStyle name="Accent3 8" xfId="502"/>
    <cellStyle name="Accent3 8 2" xfId="503"/>
    <cellStyle name="Accent3 9" xfId="504"/>
    <cellStyle name="Accent3 9 2" xfId="505"/>
    <cellStyle name="Accent4" xfId="47" builtinId="41" customBuiltin="1"/>
    <cellStyle name="Accent4 10" xfId="506"/>
    <cellStyle name="Accent4 2" xfId="507"/>
    <cellStyle name="Accent4 2 2" xfId="508"/>
    <cellStyle name="Accent4 3" xfId="509"/>
    <cellStyle name="Accent4 3 2" xfId="510"/>
    <cellStyle name="Accent4 4" xfId="511"/>
    <cellStyle name="Accent4 4 2" xfId="512"/>
    <cellStyle name="Accent4 5" xfId="513"/>
    <cellStyle name="Accent4 5 2" xfId="514"/>
    <cellStyle name="Accent4 6" xfId="515"/>
    <cellStyle name="Accent4 6 2" xfId="516"/>
    <cellStyle name="Accent4 7" xfId="517"/>
    <cellStyle name="Accent4 7 2" xfId="518"/>
    <cellStyle name="Accent4 8" xfId="519"/>
    <cellStyle name="Accent4 8 2" xfId="520"/>
    <cellStyle name="Accent4 9" xfId="521"/>
    <cellStyle name="Accent4 9 2" xfId="522"/>
    <cellStyle name="Accent5" xfId="51" builtinId="45" customBuiltin="1"/>
    <cellStyle name="Accent5 10" xfId="523"/>
    <cellStyle name="Accent5 2" xfId="524"/>
    <cellStyle name="Accent5 2 2" xfId="525"/>
    <cellStyle name="Accent5 3" xfId="526"/>
    <cellStyle name="Accent5 3 2" xfId="527"/>
    <cellStyle name="Accent5 4" xfId="528"/>
    <cellStyle name="Accent5 4 2" xfId="529"/>
    <cellStyle name="Accent5 5" xfId="530"/>
    <cellStyle name="Accent5 5 2" xfId="531"/>
    <cellStyle name="Accent5 6" xfId="532"/>
    <cellStyle name="Accent5 6 2" xfId="533"/>
    <cellStyle name="Accent5 7" xfId="534"/>
    <cellStyle name="Accent5 7 2" xfId="535"/>
    <cellStyle name="Accent5 8" xfId="536"/>
    <cellStyle name="Accent5 8 2" xfId="537"/>
    <cellStyle name="Accent5 9" xfId="538"/>
    <cellStyle name="Accent5 9 2" xfId="539"/>
    <cellStyle name="Accent6" xfId="18" builtinId="49" customBuiltin="1"/>
    <cellStyle name="Accent6 10" xfId="540"/>
    <cellStyle name="Accent6 2" xfId="541"/>
    <cellStyle name="Accent6 2 2" xfId="542"/>
    <cellStyle name="Accent6 3" xfId="543"/>
    <cellStyle name="Accent6 3 2" xfId="544"/>
    <cellStyle name="Accent6 4" xfId="545"/>
    <cellStyle name="Accent6 4 2" xfId="546"/>
    <cellStyle name="Accent6 5" xfId="547"/>
    <cellStyle name="Accent6 5 2" xfId="548"/>
    <cellStyle name="Accent6 6" xfId="549"/>
    <cellStyle name="Accent6 6 2" xfId="550"/>
    <cellStyle name="Accent6 7" xfId="551"/>
    <cellStyle name="Accent6 7 2" xfId="552"/>
    <cellStyle name="Accent6 8" xfId="553"/>
    <cellStyle name="Accent6 8 2" xfId="554"/>
    <cellStyle name="Accent6 9" xfId="555"/>
    <cellStyle name="Accent6 9 2" xfId="556"/>
    <cellStyle name="ANCLAS,REZONES Y SUS PARTES,DE FUNDICION,DE HIERRO O DE ACERO" xfId="557"/>
    <cellStyle name="ANCLAS,REZONES Y SUS PARTES,DE FUNDICION,DE HIERRO O DE ACERO 10" xfId="558"/>
    <cellStyle name="ANCLAS,REZONES Y SUS PARTES,DE FUNDICION,DE HIERRO O DE ACERO 2" xfId="559"/>
    <cellStyle name="ANCLAS,REZONES Y SUS PARTES,DE FUNDICION,DE HIERRO O DE ACERO 2 10" xfId="560"/>
    <cellStyle name="ANCLAS,REZONES Y SUS PARTES,DE FUNDICION,DE HIERRO O DE ACERO 2 2" xfId="561"/>
    <cellStyle name="ANCLAS,REZONES Y SUS PARTES,DE FUNDICION,DE HIERRO O DE ACERO 2 2 2" xfId="562"/>
    <cellStyle name="ANCLAS,REZONES Y SUS PARTES,DE FUNDICION,DE HIERRO O DE ACERO 2 2 2 2" xfId="563"/>
    <cellStyle name="ANCLAS,REZONES Y SUS PARTES,DE FUNDICION,DE HIERRO O DE ACERO 2 2 3" xfId="96"/>
    <cellStyle name="ANCLAS,REZONES Y SUS PARTES,DE FUNDICION,DE HIERRO O DE ACERO 2 2 4" xfId="564"/>
    <cellStyle name="ANCLAS,REZONES Y SUS PARTES,DE FUNDICION,DE HIERRO O DE ACERO 2 3" xfId="565"/>
    <cellStyle name="ANCLAS,REZONES Y SUS PARTES,DE FUNDICION,DE HIERRO O DE ACERO 2 3 2" xfId="566"/>
    <cellStyle name="ANCLAS,REZONES Y SUS PARTES,DE FUNDICION,DE HIERRO O DE ACERO 2 3 3" xfId="567"/>
    <cellStyle name="ANCLAS,REZONES Y SUS PARTES,DE FUNDICION,DE HIERRO O DE ACERO 2 4" xfId="568"/>
    <cellStyle name="ANCLAS,REZONES Y SUS PARTES,DE FUNDICION,DE HIERRO O DE ACERO 2 5" xfId="569"/>
    <cellStyle name="ANCLAS,REZONES Y SUS PARTES,DE FUNDICION,DE HIERRO O DE ACERO 2 6" xfId="570"/>
    <cellStyle name="ANCLAS,REZONES Y SUS PARTES,DE FUNDICION,DE HIERRO O DE ACERO 2 7" xfId="571"/>
    <cellStyle name="ANCLAS,REZONES Y SUS PARTES,DE FUNDICION,DE HIERRO O DE ACERO 2 8" xfId="572"/>
    <cellStyle name="ANCLAS,REZONES Y SUS PARTES,DE FUNDICION,DE HIERRO O DE ACERO 2 9" xfId="573"/>
    <cellStyle name="ANCLAS,REZONES Y SUS PARTES,DE FUNDICION,DE HIERRO O DE ACERO 3" xfId="574"/>
    <cellStyle name="ANCLAS,REZONES Y SUS PARTES,DE FUNDICION,DE HIERRO O DE ACERO 3 2" xfId="575"/>
    <cellStyle name="ANCLAS,REZONES Y SUS PARTES,DE FUNDICION,DE HIERRO O DE ACERO 3 2 2" xfId="576"/>
    <cellStyle name="ANCLAS,REZONES Y SUS PARTES,DE FUNDICION,DE HIERRO O DE ACERO 3 3" xfId="577"/>
    <cellStyle name="ANCLAS,REZONES Y SUS PARTES,DE FUNDICION,DE HIERRO O DE ACERO 3 3 2" xfId="578"/>
    <cellStyle name="ANCLAS,REZONES Y SUS PARTES,DE FUNDICION,DE HIERRO O DE ACERO 3 4" xfId="579"/>
    <cellStyle name="ANCLAS,REZONES Y SUS PARTES,DE FUNDICION,DE HIERRO O DE ACERO 4" xfId="580"/>
    <cellStyle name="ANCLAS,REZONES Y SUS PARTES,DE FUNDICION,DE HIERRO O DE ACERO 4 2" xfId="581"/>
    <cellStyle name="ANCLAS,REZONES Y SUS PARTES,DE FUNDICION,DE HIERRO O DE ACERO 5" xfId="582"/>
    <cellStyle name="ANCLAS,REZONES Y SUS PARTES,DE FUNDICION,DE HIERRO O DE ACERO 6" xfId="583"/>
    <cellStyle name="ANCLAS,REZONES Y SUS PARTES,DE FUNDICION,DE HIERRO O DE ACERO 7" xfId="584"/>
    <cellStyle name="ANCLAS,REZONES Y SUS PARTES,DE FUNDICION,DE HIERRO O DE ACERO 8" xfId="585"/>
    <cellStyle name="ANCLAS,REZONES Y SUS PARTES,DE FUNDICION,DE HIERRO O DE ACERO 9" xfId="586"/>
    <cellStyle name="ANCLAS,REZONES Y SUS PARTES,DE FUNDICION,DE HIERRO O DE ACERO_BRA_Debt" xfId="587"/>
    <cellStyle name="annee semestre" xfId="588"/>
    <cellStyle name="arial" xfId="589"/>
    <cellStyle name="arial 2" xfId="2384"/>
    <cellStyle name="arial 3" xfId="2385"/>
    <cellStyle name="Array" xfId="590"/>
    <cellStyle name="Array Enter" xfId="591"/>
    <cellStyle name="Array_041216_Fisc_Table" xfId="592"/>
    <cellStyle name="b0let" xfId="593"/>
    <cellStyle name="Bad" xfId="25" builtinId="27" customBuiltin="1"/>
    <cellStyle name="Bad 10" xfId="594"/>
    <cellStyle name="Bad 2" xfId="595"/>
    <cellStyle name="Bad 2 2" xfId="596"/>
    <cellStyle name="Bad 3" xfId="597"/>
    <cellStyle name="Bad 3 2" xfId="598"/>
    <cellStyle name="Bad 4" xfId="599"/>
    <cellStyle name="Bad 4 2" xfId="600"/>
    <cellStyle name="Bad 5" xfId="601"/>
    <cellStyle name="Bad 5 2" xfId="602"/>
    <cellStyle name="Bad 6" xfId="603"/>
    <cellStyle name="Bad 6 2" xfId="604"/>
    <cellStyle name="Bad 7" xfId="605"/>
    <cellStyle name="Bad 7 2" xfId="606"/>
    <cellStyle name="Bad 8" xfId="607"/>
    <cellStyle name="Bad 8 2" xfId="608"/>
    <cellStyle name="Bad 9" xfId="609"/>
    <cellStyle name="Bad 9 2" xfId="610"/>
    <cellStyle name="Bol-Data" xfId="611"/>
    <cellStyle name="bolet" xfId="612"/>
    <cellStyle name="bolet 10" xfId="613"/>
    <cellStyle name="bolet 2" xfId="614"/>
    <cellStyle name="bolet 3" xfId="615"/>
    <cellStyle name="bolet 3 2" xfId="616"/>
    <cellStyle name="bolet 4" xfId="617"/>
    <cellStyle name="bolet 5" xfId="618"/>
    <cellStyle name="bolet 6" xfId="619"/>
    <cellStyle name="bolet 7" xfId="620"/>
    <cellStyle name="bolet 8" xfId="621"/>
    <cellStyle name="bolet 9" xfId="622"/>
    <cellStyle name="bolet_Tab4-20" xfId="623"/>
    <cellStyle name="Boletim" xfId="624"/>
    <cellStyle name="Boletim 2" xfId="625"/>
    <cellStyle name="Boletim 2 2" xfId="626"/>
    <cellStyle name="Boletim 3" xfId="627"/>
    <cellStyle name="Boletim 4" xfId="628"/>
    <cellStyle name="Boletim 5" xfId="629"/>
    <cellStyle name="Boletim 6" xfId="630"/>
    <cellStyle name="Boletim 7" xfId="631"/>
    <cellStyle name="Cabe‡alho 1" xfId="632"/>
    <cellStyle name="Cabe‡alho 2" xfId="633"/>
    <cellStyle name="Calculation" xfId="29" builtinId="22" customBuiltin="1"/>
    <cellStyle name="Calculation 10" xfId="634"/>
    <cellStyle name="Calculation 2" xfId="635"/>
    <cellStyle name="Calculation 2 2" xfId="636"/>
    <cellStyle name="Calculation 3" xfId="637"/>
    <cellStyle name="Calculation 3 2" xfId="638"/>
    <cellStyle name="Calculation 4" xfId="639"/>
    <cellStyle name="Calculation 4 2" xfId="640"/>
    <cellStyle name="Calculation 5" xfId="641"/>
    <cellStyle name="Calculation 5 2" xfId="642"/>
    <cellStyle name="Calculation 6" xfId="643"/>
    <cellStyle name="Calculation 6 2" xfId="644"/>
    <cellStyle name="Calculation 7" xfId="645"/>
    <cellStyle name="Calculation 7 2" xfId="646"/>
    <cellStyle name="Calculation 8" xfId="647"/>
    <cellStyle name="Calculation 8 2" xfId="648"/>
    <cellStyle name="Calculation 9" xfId="649"/>
    <cellStyle name="Calculation 9 2" xfId="650"/>
    <cellStyle name="Check Cell" xfId="31" builtinId="23" customBuiltin="1"/>
    <cellStyle name="Check Cell 10" xfId="651"/>
    <cellStyle name="Check Cell 2" xfId="652"/>
    <cellStyle name="Check Cell 2 2" xfId="653"/>
    <cellStyle name="Check Cell 3" xfId="654"/>
    <cellStyle name="Check Cell 3 2" xfId="655"/>
    <cellStyle name="Check Cell 4" xfId="656"/>
    <cellStyle name="Check Cell 4 2" xfId="657"/>
    <cellStyle name="Check Cell 5" xfId="658"/>
    <cellStyle name="Check Cell 5 2" xfId="659"/>
    <cellStyle name="Check Cell 6" xfId="660"/>
    <cellStyle name="Check Cell 6 2" xfId="661"/>
    <cellStyle name="Check Cell 7" xfId="662"/>
    <cellStyle name="Check Cell 7 2" xfId="663"/>
    <cellStyle name="Check Cell 8" xfId="664"/>
    <cellStyle name="Check Cell 8 2" xfId="665"/>
    <cellStyle name="Check Cell 9" xfId="666"/>
    <cellStyle name="Check Cell 9 2" xfId="667"/>
    <cellStyle name="CHF" xfId="668"/>
    <cellStyle name="CHF 2" xfId="669"/>
    <cellStyle name="Clive" xfId="670"/>
    <cellStyle name="clsAltData" xfId="671"/>
    <cellStyle name="clsAltData 2" xfId="2386"/>
    <cellStyle name="clsAltData 2 2" xfId="2387"/>
    <cellStyle name="clsAltDataPrezn1" xfId="672"/>
    <cellStyle name="clsAltDataPrezn3" xfId="673"/>
    <cellStyle name="clsAltDataPrezn4" xfId="674"/>
    <cellStyle name="clsAltDataPrezn5" xfId="675"/>
    <cellStyle name="clsAltDataPrezn6" xfId="676"/>
    <cellStyle name="clsAltMRVData" xfId="677"/>
    <cellStyle name="clsAltMRVData 2" xfId="2388"/>
    <cellStyle name="clsAltMRVData 2 2" xfId="2389"/>
    <cellStyle name="clsAltMRVDataPrezn1" xfId="678"/>
    <cellStyle name="clsAltMRVDataPrezn3" xfId="679"/>
    <cellStyle name="clsAltMRVDataPrezn4" xfId="680"/>
    <cellStyle name="clsAltMRVDataPrezn5" xfId="681"/>
    <cellStyle name="clsAltMRVDataPrezn6" xfId="682"/>
    <cellStyle name="clsBlank" xfId="683"/>
    <cellStyle name="clsBlank 2" xfId="2390"/>
    <cellStyle name="clsBlank 2 2" xfId="2391"/>
    <cellStyle name="clsColumnHeader" xfId="684"/>
    <cellStyle name="clsColumnHeader 2" xfId="2392"/>
    <cellStyle name="clsColumnHeader 2 2" xfId="2393"/>
    <cellStyle name="clsData" xfId="685"/>
    <cellStyle name="clsData 2" xfId="2394"/>
    <cellStyle name="clsData 2 2" xfId="2395"/>
    <cellStyle name="clsDataPrezn1" xfId="686"/>
    <cellStyle name="clsDataPrezn3" xfId="687"/>
    <cellStyle name="clsDataPrezn4" xfId="688"/>
    <cellStyle name="clsDataPrezn5" xfId="689"/>
    <cellStyle name="clsDataPrezn6" xfId="690"/>
    <cellStyle name="clsDefault" xfId="691"/>
    <cellStyle name="clsDefault 2" xfId="2396"/>
    <cellStyle name="clsDefault 2 2" xfId="2397"/>
    <cellStyle name="clsFooter" xfId="692"/>
    <cellStyle name="clsFooter 2" xfId="2398"/>
    <cellStyle name="clsFooter 2 2" xfId="2399"/>
    <cellStyle name="clsIndexTableData" xfId="693"/>
    <cellStyle name="clsIndexTableHdr" xfId="694"/>
    <cellStyle name="clsIndexTableTitle" xfId="695"/>
    <cellStyle name="clsIndexTableTitle 2" xfId="2400"/>
    <cellStyle name="clsIndexTableTitle 2 2" xfId="2401"/>
    <cellStyle name="clsMRVData" xfId="696"/>
    <cellStyle name="clsMRVData 2" xfId="2402"/>
    <cellStyle name="clsMRVData 2 2" xfId="2403"/>
    <cellStyle name="clsMRVDataPrezn1" xfId="697"/>
    <cellStyle name="clsMRVDataPrezn3" xfId="698"/>
    <cellStyle name="clsMRVDataPrezn4" xfId="699"/>
    <cellStyle name="clsMRVDataPrezn5" xfId="700"/>
    <cellStyle name="clsMRVDataPrezn6" xfId="701"/>
    <cellStyle name="clsReportFooter" xfId="702"/>
    <cellStyle name="clsReportFooter 2" xfId="2404"/>
    <cellStyle name="clsReportFooter 2 2" xfId="2405"/>
    <cellStyle name="clsReportHeader" xfId="703"/>
    <cellStyle name="clsReportHeader 2" xfId="2406"/>
    <cellStyle name="clsReportHeader 2 2" xfId="2407"/>
    <cellStyle name="clsRowHeader" xfId="704"/>
    <cellStyle name="clsRowHeader 2" xfId="2408"/>
    <cellStyle name="clsRowHeader 2 2" xfId="2409"/>
    <cellStyle name="clsScale" xfId="705"/>
    <cellStyle name="clsScale 2" xfId="2410"/>
    <cellStyle name="clsScale 2 2" xfId="2411"/>
    <cellStyle name="clsSection" xfId="706"/>
    <cellStyle name="clsSection 2" xfId="2412"/>
    <cellStyle name="clsSection 2 2" xfId="2413"/>
    <cellStyle name="Comma  - Style1" xfId="707"/>
    <cellStyle name="Comma  - Style1 2" xfId="2414"/>
    <cellStyle name="Comma  - Style1 3" xfId="2415"/>
    <cellStyle name="Comma  - Style2" xfId="2416"/>
    <cellStyle name="Comma  - Style3" xfId="2417"/>
    <cellStyle name="Comma  - Style4" xfId="2418"/>
    <cellStyle name="Comma  - Style5" xfId="2419"/>
    <cellStyle name="Comma  - Style6" xfId="2420"/>
    <cellStyle name="Comma  - Style7" xfId="2421"/>
    <cellStyle name="Comma 10" xfId="708"/>
    <cellStyle name="Comma 11" xfId="9"/>
    <cellStyle name="Comma 11 2" xfId="709"/>
    <cellStyle name="Comma 12" xfId="710"/>
    <cellStyle name="Comma 13" xfId="711"/>
    <cellStyle name="Comma 13 2" xfId="2422"/>
    <cellStyle name="Comma 13 3" xfId="2423"/>
    <cellStyle name="Comma 13 4" xfId="2162"/>
    <cellStyle name="Comma 14" xfId="2352"/>
    <cellStyle name="Comma 15" xfId="2359"/>
    <cellStyle name="Comma 15 2" xfId="2424"/>
    <cellStyle name="Comma 16" xfId="2425"/>
    <cellStyle name="Comma 16 2" xfId="2426"/>
    <cellStyle name="Comma 17" xfId="2427"/>
    <cellStyle name="Comma 18" xfId="2428"/>
    <cellStyle name="Comma 19" xfId="2429"/>
    <cellStyle name="Comma 2" xfId="712"/>
    <cellStyle name="Comma 2 2" xfId="11"/>
    <cellStyle name="Comma 2 2 2" xfId="713"/>
    <cellStyle name="Comma 2 3" xfId="714"/>
    <cellStyle name="Comma 2 3 2" xfId="715"/>
    <cellStyle name="Comma 2 4" xfId="716"/>
    <cellStyle name="Comma 2 5" xfId="717"/>
    <cellStyle name="Comma 2 5 2" xfId="718"/>
    <cellStyle name="Comma 2 6" xfId="719"/>
    <cellStyle name="Comma 2 7" xfId="720"/>
    <cellStyle name="Comma 2 8" xfId="2430"/>
    <cellStyle name="Comma 20" xfId="2431"/>
    <cellStyle name="Comma 21" xfId="2432"/>
    <cellStyle name="Comma 22" xfId="2433"/>
    <cellStyle name="Comma 23" xfId="2434"/>
    <cellStyle name="Comma 24" xfId="2435"/>
    <cellStyle name="Comma 25" xfId="2436"/>
    <cellStyle name="Comma 26" xfId="2437"/>
    <cellStyle name="Comma 27" xfId="2438"/>
    <cellStyle name="Comma 28" xfId="2439"/>
    <cellStyle name="Comma 29" xfId="2440"/>
    <cellStyle name="Comma 3" xfId="80"/>
    <cellStyle name="Comma 3 10" xfId="721"/>
    <cellStyle name="Comma 3 11" xfId="722"/>
    <cellStyle name="Comma 3 11 2" xfId="2441"/>
    <cellStyle name="Comma 3 11 3" xfId="2442"/>
    <cellStyle name="Comma 3 11 4" xfId="2163"/>
    <cellStyle name="Comma 3 12" xfId="723"/>
    <cellStyle name="Comma 3 13" xfId="2121"/>
    <cellStyle name="Comma 3 2" xfId="724"/>
    <cellStyle name="Comma 3 2 2" xfId="725"/>
    <cellStyle name="Comma 3 2 2 2" xfId="726"/>
    <cellStyle name="Comma 3 2 3" xfId="2122"/>
    <cellStyle name="Comma 3 3" xfId="727"/>
    <cellStyle name="Comma 3 3 2" xfId="728"/>
    <cellStyle name="Comma 3 3 2 2" xfId="729"/>
    <cellStyle name="Comma 3 4" xfId="730"/>
    <cellStyle name="Comma 3 4 2" xfId="731"/>
    <cellStyle name="Comma 3 5" xfId="732"/>
    <cellStyle name="Comma 3 5 2" xfId="733"/>
    <cellStyle name="Comma 3 6" xfId="734"/>
    <cellStyle name="Comma 3 6 2" xfId="735"/>
    <cellStyle name="Comma 3 7" xfId="736"/>
    <cellStyle name="Comma 3 7 2" xfId="737"/>
    <cellStyle name="Comma 3 8" xfId="738"/>
    <cellStyle name="Comma 3 9" xfId="739"/>
    <cellStyle name="Comma 30" xfId="2443"/>
    <cellStyle name="Comma 31" xfId="2444"/>
    <cellStyle name="Comma 32" xfId="2445"/>
    <cellStyle name="Comma 33" xfId="2446"/>
    <cellStyle name="Comma 34" xfId="2447"/>
    <cellStyle name="Comma 35" xfId="2448"/>
    <cellStyle name="Comma 36" xfId="2449"/>
    <cellStyle name="Comma 37" xfId="2450"/>
    <cellStyle name="Comma 38" xfId="2451"/>
    <cellStyle name="Comma 39" xfId="2452"/>
    <cellStyle name="Comma 4" xfId="740"/>
    <cellStyle name="Comma 4 2" xfId="741"/>
    <cellStyle name="Comma 4 2 2" xfId="742"/>
    <cellStyle name="Comma 4 3" xfId="743"/>
    <cellStyle name="Comma 4 4" xfId="2123"/>
    <cellStyle name="Comma 40" xfId="2453"/>
    <cellStyle name="Comma 41" xfId="2454"/>
    <cellStyle name="Comma 42" xfId="2455"/>
    <cellStyle name="Comma 43" xfId="2456"/>
    <cellStyle name="Comma 44" xfId="2457"/>
    <cellStyle name="Comma 45" xfId="2458"/>
    <cellStyle name="Comma 46" xfId="2459"/>
    <cellStyle name="Comma 47" xfId="2460"/>
    <cellStyle name="Comma 48" xfId="2461"/>
    <cellStyle name="Comma 49" xfId="2462"/>
    <cellStyle name="Comma 5" xfId="744"/>
    <cellStyle name="Comma 5 10" xfId="745"/>
    <cellStyle name="Comma 5 10 2" xfId="2463"/>
    <cellStyle name="Comma 5 10 3" xfId="2464"/>
    <cellStyle name="Comma 5 10 4" xfId="2164"/>
    <cellStyle name="Comma 5 11" xfId="746"/>
    <cellStyle name="Comma 5 11 2" xfId="2465"/>
    <cellStyle name="Comma 5 11 3" xfId="2466"/>
    <cellStyle name="Comma 5 11 4" xfId="2165"/>
    <cellStyle name="Comma 5 12" xfId="2124"/>
    <cellStyle name="Comma 5 2" xfId="747"/>
    <cellStyle name="Comma 5 2 2" xfId="748"/>
    <cellStyle name="Comma 5 2 2 2" xfId="2467"/>
    <cellStyle name="Comma 5 2 2 3" xfId="2468"/>
    <cellStyle name="Comma 5 2 2 4" xfId="2167"/>
    <cellStyle name="Comma 5 2 3" xfId="749"/>
    <cellStyle name="Comma 5 2 4" xfId="2469"/>
    <cellStyle name="Comma 5 2 5" xfId="2166"/>
    <cellStyle name="Comma 5 3" xfId="750"/>
    <cellStyle name="Comma 5 4" xfId="751"/>
    <cellStyle name="Comma 5 4 2" xfId="2470"/>
    <cellStyle name="Comma 5 4 3" xfId="2471"/>
    <cellStyle name="Comma 5 4 4" xfId="2168"/>
    <cellStyle name="Comma 5 5" xfId="752"/>
    <cellStyle name="Comma 5 6" xfId="753"/>
    <cellStyle name="Comma 5 7" xfId="754"/>
    <cellStyle name="Comma 5 8" xfId="755"/>
    <cellStyle name="Comma 5 9" xfId="756"/>
    <cellStyle name="Comma 50" xfId="2472"/>
    <cellStyle name="Comma 51" xfId="2473"/>
    <cellStyle name="Comma 52" xfId="2474"/>
    <cellStyle name="Comma 53" xfId="2475"/>
    <cellStyle name="Comma 54" xfId="2476"/>
    <cellStyle name="Comma 55" xfId="2477"/>
    <cellStyle name="Comma 56" xfId="2478"/>
    <cellStyle name="Comma 57" xfId="2479"/>
    <cellStyle name="Comma 58" xfId="2480"/>
    <cellStyle name="Comma 59" xfId="2481"/>
    <cellStyle name="Comma 6" xfId="757"/>
    <cellStyle name="Comma 60" xfId="2482"/>
    <cellStyle name="Comma 61" xfId="2483"/>
    <cellStyle name="Comma 62" xfId="2484"/>
    <cellStyle name="Comma 63" xfId="2485"/>
    <cellStyle name="Comma 64" xfId="2486"/>
    <cellStyle name="Comma 65" xfId="2487"/>
    <cellStyle name="Comma 66" xfId="2488"/>
    <cellStyle name="Comma 67" xfId="2489"/>
    <cellStyle name="Comma 68" xfId="2490"/>
    <cellStyle name="Comma 69" xfId="2491"/>
    <cellStyle name="Comma 7" xfId="758"/>
    <cellStyle name="Comma 7 2" xfId="10"/>
    <cellStyle name="Comma 70" xfId="2492"/>
    <cellStyle name="Comma 71" xfId="2493"/>
    <cellStyle name="Comma 72" xfId="2494"/>
    <cellStyle name="Comma 73" xfId="2495"/>
    <cellStyle name="Comma 74" xfId="2496"/>
    <cellStyle name="Comma 75" xfId="2497"/>
    <cellStyle name="Comma 76" xfId="2498"/>
    <cellStyle name="Comma 77" xfId="2499"/>
    <cellStyle name="Comma 78" xfId="2500"/>
    <cellStyle name="Comma 79" xfId="2921"/>
    <cellStyle name="Comma 8" xfId="759"/>
    <cellStyle name="Comma 80" xfId="2077"/>
    <cellStyle name="Comma 81" xfId="2923"/>
    <cellStyle name="Comma 82" xfId="79"/>
    <cellStyle name="Comma 83" xfId="2934"/>
    <cellStyle name="Comma 84" xfId="63"/>
    <cellStyle name="Comma 85" xfId="72"/>
    <cellStyle name="Comma 86" xfId="2949"/>
    <cellStyle name="Comma 87" xfId="2946"/>
    <cellStyle name="Comma 88" xfId="68"/>
    <cellStyle name="Comma 89" xfId="2938"/>
    <cellStyle name="Comma 9" xfId="760"/>
    <cellStyle name="Comma 90" xfId="2951"/>
    <cellStyle name="Comma 91" xfId="2935"/>
    <cellStyle name="Comma 92" xfId="2943"/>
    <cellStyle name="Comma 93" xfId="2937"/>
    <cellStyle name="Comma0" xfId="761"/>
    <cellStyle name="Comma0 - Style2" xfId="2501"/>
    <cellStyle name="Comma0 - Style3" xfId="762"/>
    <cellStyle name="Comma0 - Style3 2" xfId="763"/>
    <cellStyle name="Comma0 - Style3 3" xfId="2502"/>
    <cellStyle name="Comma0 10" xfId="764"/>
    <cellStyle name="Comma0 10 2" xfId="2503"/>
    <cellStyle name="Comma0 11" xfId="765"/>
    <cellStyle name="Comma0 11 2" xfId="2504"/>
    <cellStyle name="Comma0 12" xfId="766"/>
    <cellStyle name="Comma0 12 2" xfId="2505"/>
    <cellStyle name="Comma0 13" xfId="767"/>
    <cellStyle name="Comma0 13 2" xfId="2506"/>
    <cellStyle name="Comma0 14" xfId="768"/>
    <cellStyle name="Comma0 15" xfId="769"/>
    <cellStyle name="Comma0 16" xfId="770"/>
    <cellStyle name="Comma0 17" xfId="771"/>
    <cellStyle name="Comma0 18" xfId="772"/>
    <cellStyle name="Comma0 19" xfId="773"/>
    <cellStyle name="Comma0 2" xfId="774"/>
    <cellStyle name="Comma0 2 2" xfId="775"/>
    <cellStyle name="Comma0 2 3" xfId="2507"/>
    <cellStyle name="Comma0 2 4" xfId="2508"/>
    <cellStyle name="Comma0 20" xfId="776"/>
    <cellStyle name="Comma0 21" xfId="777"/>
    <cellStyle name="Comma0 22" xfId="778"/>
    <cellStyle name="Comma0 23" xfId="779"/>
    <cellStyle name="Comma0 24" xfId="780"/>
    <cellStyle name="Comma0 25" xfId="781"/>
    <cellStyle name="Comma0 26" xfId="782"/>
    <cellStyle name="Comma0 27" xfId="783"/>
    <cellStyle name="Comma0 28" xfId="784"/>
    <cellStyle name="Comma0 29" xfId="785"/>
    <cellStyle name="Comma0 3" xfId="786"/>
    <cellStyle name="Comma0 3 2" xfId="787"/>
    <cellStyle name="Comma0 3 3" xfId="2509"/>
    <cellStyle name="Comma0 30" xfId="788"/>
    <cellStyle name="Comma0 31" xfId="789"/>
    <cellStyle name="Comma0 32" xfId="790"/>
    <cellStyle name="Comma0 33" xfId="791"/>
    <cellStyle name="Comma0 34" xfId="792"/>
    <cellStyle name="Comma0 35" xfId="793"/>
    <cellStyle name="Comma0 36" xfId="794"/>
    <cellStyle name="Comma0 37" xfId="795"/>
    <cellStyle name="Comma0 38" xfId="2510"/>
    <cellStyle name="Comma0 39" xfId="2511"/>
    <cellStyle name="Comma0 4" xfId="796"/>
    <cellStyle name="Comma0 4 2" xfId="797"/>
    <cellStyle name="Comma0 4 3" xfId="2512"/>
    <cellStyle name="Comma0 40" xfId="2513"/>
    <cellStyle name="Comma0 41" xfId="2514"/>
    <cellStyle name="Comma0 42" xfId="2515"/>
    <cellStyle name="Comma0 43" xfId="2516"/>
    <cellStyle name="Comma0 5" xfId="798"/>
    <cellStyle name="Comma0 5 2" xfId="799"/>
    <cellStyle name="Comma0 5 3" xfId="2517"/>
    <cellStyle name="Comma0 6" xfId="800"/>
    <cellStyle name="Comma0 6 2" xfId="801"/>
    <cellStyle name="Comma0 6 3" xfId="2518"/>
    <cellStyle name="Comma0 7" xfId="802"/>
    <cellStyle name="Comma0 7 2" xfId="803"/>
    <cellStyle name="Comma0 7 3" xfId="2519"/>
    <cellStyle name="Comma0 8" xfId="804"/>
    <cellStyle name="Comma0 8 2" xfId="2520"/>
    <cellStyle name="Comma0 9" xfId="805"/>
    <cellStyle name="Comma0 9 2" xfId="2521"/>
    <cellStyle name="Comma0_BG SINAWA_April 2003_revised" xfId="806"/>
    <cellStyle name="Commentaire 2" xfId="807"/>
    <cellStyle name="Commentaire 2 2" xfId="2522"/>
    <cellStyle name="Commentaire 2 3" xfId="2523"/>
    <cellStyle name="Commentaire 2 4" xfId="2169"/>
    <cellStyle name="common" xfId="2524"/>
    <cellStyle name="Curren - Style3" xfId="808"/>
    <cellStyle name="Curren - Style4" xfId="809"/>
    <cellStyle name="Currency 2" xfId="810"/>
    <cellStyle name="Currency 2 2" xfId="811"/>
    <cellStyle name="Currency 2 2 2" xfId="812"/>
    <cellStyle name="Currency 2 3" xfId="813"/>
    <cellStyle name="Currency 3" xfId="814"/>
    <cellStyle name="Currency 3 2" xfId="815"/>
    <cellStyle name="Currency 3 3" xfId="816"/>
    <cellStyle name="Currency 3 4" xfId="817"/>
    <cellStyle name="Currency 4" xfId="818"/>
    <cellStyle name="Currency0" xfId="819"/>
    <cellStyle name="Currency0 2" xfId="820"/>
    <cellStyle name="Currency0 2 2" xfId="821"/>
    <cellStyle name="Currency0 3" xfId="822"/>
    <cellStyle name="Currency0 4" xfId="823"/>
    <cellStyle name="Currency0 5" xfId="824"/>
    <cellStyle name="Currency0 6" xfId="825"/>
    <cellStyle name="Currency0 7" xfId="826"/>
    <cellStyle name="Currency0 8" xfId="827"/>
    <cellStyle name="Currency0 9" xfId="2525"/>
    <cellStyle name="Data" xfId="828"/>
    <cellStyle name="Data 10" xfId="829"/>
    <cellStyle name="Data 2" xfId="830"/>
    <cellStyle name="Data 2 2" xfId="831"/>
    <cellStyle name="Data 2 3" xfId="832"/>
    <cellStyle name="Data 2 3 2" xfId="833"/>
    <cellStyle name="Data 2 4" xfId="834"/>
    <cellStyle name="Data 2 4 2" xfId="835"/>
    <cellStyle name="Data 3" xfId="836"/>
    <cellStyle name="Data 3 2" xfId="837"/>
    <cellStyle name="Data 4" xfId="838"/>
    <cellStyle name="Data 4 2" xfId="839"/>
    <cellStyle name="Data 5" xfId="840"/>
    <cellStyle name="Data 6" xfId="841"/>
    <cellStyle name="Data 7" xfId="842"/>
    <cellStyle name="Data 8" xfId="843"/>
    <cellStyle name="Data 9" xfId="844"/>
    <cellStyle name="Date" xfId="81"/>
    <cellStyle name="Date - Style1" xfId="2526"/>
    <cellStyle name="Date 10" xfId="2527"/>
    <cellStyle name="Date 10 2" xfId="2528"/>
    <cellStyle name="Date 11" xfId="2529"/>
    <cellStyle name="Date 12" xfId="2530"/>
    <cellStyle name="Date 13" xfId="2531"/>
    <cellStyle name="Date 14" xfId="2532"/>
    <cellStyle name="Date 15" xfId="2533"/>
    <cellStyle name="Date 16" xfId="2534"/>
    <cellStyle name="Date 17" xfId="2535"/>
    <cellStyle name="Date 18" xfId="2536"/>
    <cellStyle name="Date 19" xfId="2537"/>
    <cellStyle name="Date 2" xfId="845"/>
    <cellStyle name="Date 2 2" xfId="846"/>
    <cellStyle name="Date 2 3" xfId="2538"/>
    <cellStyle name="Date 2 4" xfId="2539"/>
    <cellStyle name="Date 20" xfId="2125"/>
    <cellStyle name="Date 21" xfId="2346"/>
    <cellStyle name="Date 22" xfId="2927"/>
    <cellStyle name="Date 3" xfId="847"/>
    <cellStyle name="Date 3 2" xfId="2540"/>
    <cellStyle name="Date 4" xfId="848"/>
    <cellStyle name="Date 4 2" xfId="2541"/>
    <cellStyle name="Date 5" xfId="849"/>
    <cellStyle name="Date 5 2" xfId="2542"/>
    <cellStyle name="Date 6" xfId="850"/>
    <cellStyle name="Date 6 2" xfId="2543"/>
    <cellStyle name="Date 7" xfId="851"/>
    <cellStyle name="Date 7 2" xfId="2544"/>
    <cellStyle name="Date 8" xfId="852"/>
    <cellStyle name="Date 8 2" xfId="2545"/>
    <cellStyle name="Date 9" xfId="853"/>
    <cellStyle name="dato" xfId="2126"/>
    <cellStyle name="day of week" xfId="854"/>
    <cellStyle name="DEM" xfId="855"/>
    <cellStyle name="DEM 2" xfId="856"/>
    <cellStyle name="diskette" xfId="857"/>
    <cellStyle name="données" xfId="858"/>
    <cellStyle name="donnéesbord" xfId="859"/>
    <cellStyle name="Euro" xfId="860"/>
    <cellStyle name="Euro 2" xfId="861"/>
    <cellStyle name="Euro 2 2" xfId="2546"/>
    <cellStyle name="Euro 3" xfId="2547"/>
    <cellStyle name="Euro 4" xfId="2548"/>
    <cellStyle name="Excel.Chart" xfId="2549"/>
    <cellStyle name="Explanatory Text" xfId="33" builtinId="53" customBuiltin="1"/>
    <cellStyle name="Explanatory Text 10" xfId="862"/>
    <cellStyle name="Explanatory Text 2" xfId="863"/>
    <cellStyle name="Explanatory Text 2 2" xfId="864"/>
    <cellStyle name="Explanatory Text 3" xfId="865"/>
    <cellStyle name="Explanatory Text 3 2" xfId="866"/>
    <cellStyle name="Explanatory Text 4" xfId="867"/>
    <cellStyle name="Explanatory Text 4 2" xfId="868"/>
    <cellStyle name="Explanatory Text 5" xfId="869"/>
    <cellStyle name="Explanatory Text 5 2" xfId="870"/>
    <cellStyle name="Explanatory Text 6" xfId="871"/>
    <cellStyle name="Explanatory Text 6 2" xfId="872"/>
    <cellStyle name="Explanatory Text 7" xfId="873"/>
    <cellStyle name="Explanatory Text 7 2" xfId="874"/>
    <cellStyle name="Explanatory Text 8" xfId="875"/>
    <cellStyle name="Explanatory Text 8 2" xfId="876"/>
    <cellStyle name="Explanatory Text 9" xfId="877"/>
    <cellStyle name="Explanatory Text 9 2" xfId="878"/>
    <cellStyle name="F2" xfId="879"/>
    <cellStyle name="F2 2" xfId="2127"/>
    <cellStyle name="F3" xfId="880"/>
    <cellStyle name="F3 2" xfId="2128"/>
    <cellStyle name="F4" xfId="881"/>
    <cellStyle name="F4 2" xfId="2129"/>
    <cellStyle name="F5" xfId="882"/>
    <cellStyle name="F5 2" xfId="2130"/>
    <cellStyle name="F6" xfId="883"/>
    <cellStyle name="F6 2" xfId="2131"/>
    <cellStyle name="F7" xfId="884"/>
    <cellStyle name="F7 2" xfId="2132"/>
    <cellStyle name="F8" xfId="885"/>
    <cellStyle name="F8 2" xfId="2133"/>
    <cellStyle name="financniO" xfId="886"/>
    <cellStyle name="Fixed" xfId="82"/>
    <cellStyle name="Fixed 2" xfId="887"/>
    <cellStyle name="Fixed 2 2" xfId="888"/>
    <cellStyle name="Fixed 3" xfId="889"/>
    <cellStyle name="Fixed 4" xfId="890"/>
    <cellStyle name="Fixed 5" xfId="891"/>
    <cellStyle name="Fixed 6" xfId="892"/>
    <cellStyle name="Fixed 7" xfId="893"/>
    <cellStyle name="Fixed 8" xfId="894"/>
    <cellStyle name="Fixed 9" xfId="2134"/>
    <cellStyle name="fixed0 - Style4" xfId="895"/>
    <cellStyle name="fixed0 - Style4 2" xfId="896"/>
    <cellStyle name="Fixed2 - Style2" xfId="897"/>
    <cellStyle name="Fixed2 - Style2 2" xfId="898"/>
    <cellStyle name="Fixed2 - Style2 3" xfId="2550"/>
    <cellStyle name="Fixo" xfId="899"/>
    <cellStyle name="Footnote" xfId="900"/>
    <cellStyle name="Fuss" xfId="901"/>
    <cellStyle name="Fuss 2" xfId="902"/>
    <cellStyle name="Fuss 3" xfId="903"/>
    <cellStyle name="Good" xfId="24" builtinId="26" customBuiltin="1"/>
    <cellStyle name="Good 10" xfId="904"/>
    <cellStyle name="Good 2" xfId="905"/>
    <cellStyle name="Good 2 2" xfId="906"/>
    <cellStyle name="Good 3" xfId="907"/>
    <cellStyle name="Good 3 2" xfId="908"/>
    <cellStyle name="Good 4" xfId="909"/>
    <cellStyle name="Good 4 2" xfId="910"/>
    <cellStyle name="Good 5" xfId="911"/>
    <cellStyle name="Good 5 2" xfId="912"/>
    <cellStyle name="Good 6" xfId="913"/>
    <cellStyle name="Good 6 2" xfId="914"/>
    <cellStyle name="Good 7" xfId="915"/>
    <cellStyle name="Good 7 2" xfId="916"/>
    <cellStyle name="Good 8" xfId="917"/>
    <cellStyle name="Good 8 2" xfId="918"/>
    <cellStyle name="Good 9" xfId="919"/>
    <cellStyle name="Good 9 2" xfId="920"/>
    <cellStyle name="GOVDATA" xfId="921"/>
    <cellStyle name="Grey" xfId="922"/>
    <cellStyle name="Header style" xfId="923"/>
    <cellStyle name="Header style 2" xfId="924"/>
    <cellStyle name="Header1" xfId="925"/>
    <cellStyle name="Header2" xfId="926"/>
    <cellStyle name="Heading 1" xfId="20" builtinId="16" customBuiltin="1"/>
    <cellStyle name="Heading 1 10" xfId="927"/>
    <cellStyle name="Heading 1 11" xfId="928"/>
    <cellStyle name="Heading 1 12" xfId="929"/>
    <cellStyle name="Heading 1 13" xfId="930"/>
    <cellStyle name="Heading 1 14" xfId="931"/>
    <cellStyle name="Heading 1 15" xfId="932"/>
    <cellStyle name="Heading 1 16" xfId="933"/>
    <cellStyle name="Heading 1 17" xfId="2551"/>
    <cellStyle name="Heading 1 2" xfId="934"/>
    <cellStyle name="Heading 1 2 2" xfId="935"/>
    <cellStyle name="Heading 1 3" xfId="936"/>
    <cellStyle name="Heading 1 3 2" xfId="937"/>
    <cellStyle name="Heading 1 4" xfId="938"/>
    <cellStyle name="Heading 1 4 2" xfId="939"/>
    <cellStyle name="Heading 1 5" xfId="940"/>
    <cellStyle name="Heading 1 5 2" xfId="941"/>
    <cellStyle name="Heading 1 6" xfId="942"/>
    <cellStyle name="Heading 1 6 2" xfId="943"/>
    <cellStyle name="Heading 1 7" xfId="944"/>
    <cellStyle name="Heading 1 7 2" xfId="945"/>
    <cellStyle name="Heading 1 8" xfId="946"/>
    <cellStyle name="Heading 1 8 2" xfId="947"/>
    <cellStyle name="Heading 1 9" xfId="948"/>
    <cellStyle name="Heading 1 9 2" xfId="949"/>
    <cellStyle name="Heading 2" xfId="21" builtinId="17" customBuiltin="1"/>
    <cellStyle name="Heading 2 10" xfId="950"/>
    <cellStyle name="Heading 2 11" xfId="951"/>
    <cellStyle name="Heading 2 12" xfId="952"/>
    <cellStyle name="Heading 2 13" xfId="953"/>
    <cellStyle name="Heading 2 14" xfId="954"/>
    <cellStyle name="Heading 2 15" xfId="955"/>
    <cellStyle name="Heading 2 16" xfId="956"/>
    <cellStyle name="Heading 2 2" xfId="957"/>
    <cellStyle name="Heading 2 2 2" xfId="958"/>
    <cellStyle name="Heading 2 2 3" xfId="959"/>
    <cellStyle name="Heading 2 3" xfId="960"/>
    <cellStyle name="Heading 2 3 2" xfId="961"/>
    <cellStyle name="Heading 2 4" xfId="962"/>
    <cellStyle name="Heading 2 4 2" xfId="963"/>
    <cellStyle name="Heading 2 5" xfId="964"/>
    <cellStyle name="Heading 2 5 2" xfId="965"/>
    <cellStyle name="Heading 2 6" xfId="966"/>
    <cellStyle name="Heading 2 6 2" xfId="967"/>
    <cellStyle name="Heading 2 7" xfId="968"/>
    <cellStyle name="Heading 2 7 2" xfId="969"/>
    <cellStyle name="Heading 2 8" xfId="970"/>
    <cellStyle name="Heading 2 8 2" xfId="971"/>
    <cellStyle name="Heading 2 9" xfId="972"/>
    <cellStyle name="Heading 2 9 2" xfId="973"/>
    <cellStyle name="Heading 3" xfId="22" builtinId="18" customBuiltin="1"/>
    <cellStyle name="Heading 3 10" xfId="974"/>
    <cellStyle name="Heading 3 2" xfId="975"/>
    <cellStyle name="Heading 3 2 2" xfId="976"/>
    <cellStyle name="Heading 3 3" xfId="977"/>
    <cellStyle name="Heading 3 3 2" xfId="978"/>
    <cellStyle name="Heading 3 4" xfId="979"/>
    <cellStyle name="Heading 3 4 2" xfId="980"/>
    <cellStyle name="Heading 3 5" xfId="981"/>
    <cellStyle name="Heading 3 5 2" xfId="982"/>
    <cellStyle name="Heading 3 6" xfId="983"/>
    <cellStyle name="Heading 3 6 2" xfId="984"/>
    <cellStyle name="Heading 3 7" xfId="985"/>
    <cellStyle name="Heading 3 7 2" xfId="986"/>
    <cellStyle name="Heading 3 8" xfId="987"/>
    <cellStyle name="Heading 3 8 2" xfId="988"/>
    <cellStyle name="Heading 3 9" xfId="989"/>
    <cellStyle name="Heading 3 9 2" xfId="990"/>
    <cellStyle name="Heading 4" xfId="23" builtinId="19" customBuiltin="1"/>
    <cellStyle name="Heading 4 10" xfId="991"/>
    <cellStyle name="Heading 4 2" xfId="992"/>
    <cellStyle name="Heading 4 2 2" xfId="993"/>
    <cellStyle name="Heading 4 3" xfId="994"/>
    <cellStyle name="Heading 4 3 2" xfId="995"/>
    <cellStyle name="Heading 4 4" xfId="996"/>
    <cellStyle name="Heading 4 4 2" xfId="997"/>
    <cellStyle name="Heading 4 5" xfId="998"/>
    <cellStyle name="Heading 4 5 2" xfId="999"/>
    <cellStyle name="Heading 4 6" xfId="1000"/>
    <cellStyle name="Heading 4 6 2" xfId="1001"/>
    <cellStyle name="Heading 4 7" xfId="1002"/>
    <cellStyle name="Heading 4 7 2" xfId="1003"/>
    <cellStyle name="Heading 4 8" xfId="1004"/>
    <cellStyle name="Heading 4 8 2" xfId="1005"/>
    <cellStyle name="Heading 4 9" xfId="1006"/>
    <cellStyle name="Heading 4 9 2" xfId="1007"/>
    <cellStyle name="Heading1" xfId="83"/>
    <cellStyle name="HEADING1 10" xfId="2926"/>
    <cellStyle name="Heading1 2" xfId="2552"/>
    <cellStyle name="HEADING1 2 2" xfId="2553"/>
    <cellStyle name="Heading1 3" xfId="2554"/>
    <cellStyle name="Heading1 4" xfId="2555"/>
    <cellStyle name="Heading1 5" xfId="2556"/>
    <cellStyle name="Heading1 6" xfId="2557"/>
    <cellStyle name="Heading1 7" xfId="2558"/>
    <cellStyle name="HEADING1 8" xfId="2135"/>
    <cellStyle name="HEADING1 9" xfId="2345"/>
    <cellStyle name="Heading2" xfId="84"/>
    <cellStyle name="HEADING2 10" xfId="2925"/>
    <cellStyle name="Heading2 2" xfId="2559"/>
    <cellStyle name="HEADING2 2 2" xfId="2560"/>
    <cellStyle name="Heading2 3" xfId="2561"/>
    <cellStyle name="Heading2 4" xfId="2562"/>
    <cellStyle name="Heading2 5" xfId="2563"/>
    <cellStyle name="Heading2 6" xfId="2564"/>
    <cellStyle name="Heading2 7" xfId="2565"/>
    <cellStyle name="HEADING2 8" xfId="2136"/>
    <cellStyle name="HEADING2 9" xfId="2344"/>
    <cellStyle name="Hiperhivatkozás" xfId="1008"/>
    <cellStyle name="Hiperhivatkozás 2" xfId="1009"/>
    <cellStyle name="Hipervínculo" xfId="2566"/>
    <cellStyle name="Hipervínculo visitado" xfId="2567"/>
    <cellStyle name="Hipervínculo_IIF" xfId="1010"/>
    <cellStyle name="Hyperlink 2" xfId="1011"/>
    <cellStyle name="Hyperlink 2 2" xfId="1012"/>
    <cellStyle name="Hyperlink 2 2 2" xfId="1013"/>
    <cellStyle name="Hyperlink 2 2 2 2" xfId="1014"/>
    <cellStyle name="Hyperlink 2 2 3" xfId="1015"/>
    <cellStyle name="Hyperlink 2 2 3 2" xfId="1016"/>
    <cellStyle name="Hyperlink 2 2 4" xfId="1017"/>
    <cellStyle name="Hyperlink 2 2 5" xfId="1018"/>
    <cellStyle name="Hyperlink 2 3" xfId="1019"/>
    <cellStyle name="Hyperlink 2 3 2" xfId="1020"/>
    <cellStyle name="Hyperlink 2 4" xfId="1021"/>
    <cellStyle name="Hyperlink 2 5" xfId="1022"/>
    <cellStyle name="Hyperlink 2 6" xfId="2568"/>
    <cellStyle name="Hyperlink 3" xfId="1023"/>
    <cellStyle name="Hyperlink 3 2" xfId="1024"/>
    <cellStyle name="Hyperlink 3 2 2" xfId="1025"/>
    <cellStyle name="Hyperlink 3 3" xfId="1026"/>
    <cellStyle name="Hyperlink 3 3 2" xfId="1027"/>
    <cellStyle name="Hyperlink 3 4" xfId="1028"/>
    <cellStyle name="Hyperlink 4" xfId="1029"/>
    <cellStyle name="Hyperlink 4 2" xfId="1030"/>
    <cellStyle name="Hyperlink 5" xfId="100"/>
    <cellStyle name="Hyperlink 6" xfId="2920"/>
    <cellStyle name="Hyperlink 7" xfId="99"/>
    <cellStyle name="Hyperlink seguido_NFGC_SPE_1995_2003" xfId="1031"/>
    <cellStyle name="Îáû÷íûé_ÐÎÌÀÍ--Ø-8" xfId="2137"/>
    <cellStyle name="imf-one decimal" xfId="1032"/>
    <cellStyle name="imf-one decimal 2" xfId="1033"/>
    <cellStyle name="imf-one decimal 3" xfId="2569"/>
    <cellStyle name="imf-one decimal 4" xfId="2138"/>
    <cellStyle name="imf-zero decimal" xfId="1034"/>
    <cellStyle name="imf-zero decimal 2" xfId="1035"/>
    <cellStyle name="imf-zero decimal 3" xfId="2570"/>
    <cellStyle name="imf-zero decimal 4" xfId="2139"/>
    <cellStyle name="Input" xfId="27" builtinId="20" customBuiltin="1"/>
    <cellStyle name="Input [yellow]" xfId="1036"/>
    <cellStyle name="Input [yellow] 2" xfId="2571"/>
    <cellStyle name="Input [yellow] 3" xfId="2572"/>
    <cellStyle name="Input 10" xfId="1037"/>
    <cellStyle name="Input 10 2" xfId="1038"/>
    <cellStyle name="Input 11" xfId="1039"/>
    <cellStyle name="Input 11 2" xfId="1040"/>
    <cellStyle name="Input 12" xfId="1041"/>
    <cellStyle name="Input 12 2" xfId="1042"/>
    <cellStyle name="Input 13" xfId="1043"/>
    <cellStyle name="Input 13 2" xfId="1044"/>
    <cellStyle name="Input 14" xfId="1045"/>
    <cellStyle name="Input 14 2" xfId="1046"/>
    <cellStyle name="Input 15" xfId="1047"/>
    <cellStyle name="Input 15 2" xfId="1048"/>
    <cellStyle name="Input 16" xfId="1049"/>
    <cellStyle name="Input 16 2" xfId="1050"/>
    <cellStyle name="Input 17" xfId="1051"/>
    <cellStyle name="Input 17 2" xfId="1052"/>
    <cellStyle name="Input 18" xfId="1053"/>
    <cellStyle name="Input 19" xfId="1054"/>
    <cellStyle name="Input 2" xfId="1055"/>
    <cellStyle name="Input 2 2" xfId="1056"/>
    <cellStyle name="Input 3" xfId="1057"/>
    <cellStyle name="Input 3 2" xfId="1058"/>
    <cellStyle name="Input 4" xfId="1059"/>
    <cellStyle name="Input 4 2" xfId="1060"/>
    <cellStyle name="Input 5" xfId="1061"/>
    <cellStyle name="Input 5 2" xfId="1062"/>
    <cellStyle name="Input 6" xfId="1063"/>
    <cellStyle name="Input 6 2" xfId="1064"/>
    <cellStyle name="Input 7" xfId="1065"/>
    <cellStyle name="Input 7 2" xfId="1066"/>
    <cellStyle name="Input 8" xfId="1067"/>
    <cellStyle name="Input 8 2" xfId="1068"/>
    <cellStyle name="Input 9" xfId="1069"/>
    <cellStyle name="Input 9 2" xfId="1070"/>
    <cellStyle name="JPY" xfId="1071"/>
    <cellStyle name="JPY 2" xfId="1072"/>
    <cellStyle name="Lien hypertexte" xfId="1073"/>
    <cellStyle name="Lien hypertexte visité" xfId="1074"/>
    <cellStyle name="Lien hypertexte_CivMon" xfId="1075"/>
    <cellStyle name="Linked Cell" xfId="30" builtinId="24" customBuiltin="1"/>
    <cellStyle name="Linked Cell 10" xfId="1076"/>
    <cellStyle name="Linked Cell 2" xfId="1077"/>
    <cellStyle name="Linked Cell 2 2" xfId="1078"/>
    <cellStyle name="Linked Cell 3" xfId="1079"/>
    <cellStyle name="Linked Cell 3 2" xfId="1080"/>
    <cellStyle name="Linked Cell 4" xfId="1081"/>
    <cellStyle name="Linked Cell 4 2" xfId="1082"/>
    <cellStyle name="Linked Cell 5" xfId="1083"/>
    <cellStyle name="Linked Cell 5 2" xfId="1084"/>
    <cellStyle name="Linked Cell 6" xfId="1085"/>
    <cellStyle name="Linked Cell 6 2" xfId="1086"/>
    <cellStyle name="Linked Cell 7" xfId="1087"/>
    <cellStyle name="Linked Cell 7 2" xfId="1088"/>
    <cellStyle name="Linked Cell 8" xfId="1089"/>
    <cellStyle name="Linked Cell 8 2" xfId="1090"/>
    <cellStyle name="Linked Cell 9" xfId="1091"/>
    <cellStyle name="Linked Cell 9 2" xfId="1092"/>
    <cellStyle name="MacroCode" xfId="1093"/>
    <cellStyle name="Map Data Values" xfId="1094"/>
    <cellStyle name="Map Distance" xfId="1095"/>
    <cellStyle name="Map Legend" xfId="1096"/>
    <cellStyle name="Map Object Names" xfId="1097"/>
    <cellStyle name="Map Title" xfId="1098"/>
    <cellStyle name="Már látott hiperhivatkozás" xfId="1099"/>
    <cellStyle name="Már látott hiperhivatkozás 2" xfId="1100"/>
    <cellStyle name="Millares [0]_107" xfId="1101"/>
    <cellStyle name="Millares 10" xfId="2"/>
    <cellStyle name="Millares 8" xfId="5"/>
    <cellStyle name="Millares 9" xfId="3"/>
    <cellStyle name="Millares_107" xfId="1102"/>
    <cellStyle name="Milliers [0]_Annexe vf.xls Graphique 1" xfId="1103"/>
    <cellStyle name="Milliers_Annexe vf.xls Graphique 1" xfId="1104"/>
    <cellStyle name="mitP" xfId="1105"/>
    <cellStyle name="Moeda [0]_%PIB" xfId="1106"/>
    <cellStyle name="Moeda_%PIB" xfId="1107"/>
    <cellStyle name="Moeda0" xfId="1108"/>
    <cellStyle name="Moneda [0]_107" xfId="1109"/>
    <cellStyle name="Moneda_107" xfId="1110"/>
    <cellStyle name="Monétaire [0]_Annexe vf.xls Graphique 1" xfId="1111"/>
    <cellStyle name="Monétaire_Annexe vf.xls Graphique 1" xfId="1112"/>
    <cellStyle name="MS_Arabic" xfId="1113"/>
    <cellStyle name="MTW" xfId="1114"/>
    <cellStyle name="mystyle" xfId="2573"/>
    <cellStyle name="Navadno_Slo" xfId="1115"/>
    <cellStyle name="Neutral" xfId="26" builtinId="28" customBuiltin="1"/>
    <cellStyle name="Neutral 10" xfId="1116"/>
    <cellStyle name="Neutral 10 2" xfId="1117"/>
    <cellStyle name="Neutral 11" xfId="1118"/>
    <cellStyle name="Neutral 2" xfId="1119"/>
    <cellStyle name="Neutral 2 2" xfId="1120"/>
    <cellStyle name="Neutral 3" xfId="1121"/>
    <cellStyle name="Neutral 3 2" xfId="1122"/>
    <cellStyle name="Neutral 4" xfId="1123"/>
    <cellStyle name="Neutral 4 2" xfId="1124"/>
    <cellStyle name="Neutral 5" xfId="1125"/>
    <cellStyle name="Neutral 5 2" xfId="1126"/>
    <cellStyle name="Neutral 6" xfId="1127"/>
    <cellStyle name="Neutral 6 2" xfId="1128"/>
    <cellStyle name="Neutral 7" xfId="1129"/>
    <cellStyle name="Neutral 7 2" xfId="1130"/>
    <cellStyle name="Neutral 8" xfId="1131"/>
    <cellStyle name="Neutral 8 2" xfId="1132"/>
    <cellStyle name="Neutral 9" xfId="1133"/>
    <cellStyle name="Neutral 9 2" xfId="1134"/>
    <cellStyle name="Non défini" xfId="1135"/>
    <cellStyle name="Non défini 2" xfId="1136"/>
    <cellStyle name="Normaali_CENTRAL" xfId="1137"/>
    <cellStyle name="Normal" xfId="0" builtinId="0"/>
    <cellStyle name="Normal - Style1" xfId="85"/>
    <cellStyle name="Normal - Style1 10" xfId="1138"/>
    <cellStyle name="Normal - Style1 11" xfId="2574"/>
    <cellStyle name="Normal - Style1 12" xfId="2575"/>
    <cellStyle name="Normal - Style1 13" xfId="2078"/>
    <cellStyle name="Normal - Style1 2" xfId="1139"/>
    <cellStyle name="Normal - Style1 2 2" xfId="1140"/>
    <cellStyle name="Normal - Style1 2 2 2" xfId="1141"/>
    <cellStyle name="Normal - Style1 2 3" xfId="1142"/>
    <cellStyle name="Normal - Style1 3" xfId="1143"/>
    <cellStyle name="Normal - Style1 4" xfId="1144"/>
    <cellStyle name="Normal - Style1 5" xfId="1145"/>
    <cellStyle name="Normal - Style1 6" xfId="1146"/>
    <cellStyle name="Normal - Style1 7" xfId="1147"/>
    <cellStyle name="Normal - Style1 8" xfId="1148"/>
    <cellStyle name="Normal - Style1 9" xfId="1149"/>
    <cellStyle name="Normal - Style2" xfId="86"/>
    <cellStyle name="Normal - Style2 2" xfId="1150"/>
    <cellStyle name="Normal - Style2 3" xfId="2576"/>
    <cellStyle name="Normal - Style2 4" xfId="2577"/>
    <cellStyle name="Normal - Style3" xfId="87"/>
    <cellStyle name="Normal - Style3 2" xfId="1151"/>
    <cellStyle name="Normal - Style3 3" xfId="2578"/>
    <cellStyle name="Normal - Style4" xfId="1152"/>
    <cellStyle name="Normal - Style4 2" xfId="1153"/>
    <cellStyle name="Normal - Style4 3" xfId="2579"/>
    <cellStyle name="Normal - Style4 4" xfId="2580"/>
    <cellStyle name="Normal - Style5" xfId="1154"/>
    <cellStyle name="Normal - Style5 2" xfId="2581"/>
    <cellStyle name="Normal - Style5 3" xfId="2582"/>
    <cellStyle name="Normal - Style6" xfId="1155"/>
    <cellStyle name="Normal - Style6 2" xfId="2583"/>
    <cellStyle name="Normal - Style6 3" xfId="2584"/>
    <cellStyle name="Normal - Style7" xfId="1156"/>
    <cellStyle name="Normal - Style7 2" xfId="2585"/>
    <cellStyle name="Normal - Style7 3" xfId="2586"/>
    <cellStyle name="Normal - Style8" xfId="1157"/>
    <cellStyle name="Normal 10" xfId="16"/>
    <cellStyle name="Normal 10 10" xfId="6"/>
    <cellStyle name="Normal 10 2" xfId="1159"/>
    <cellStyle name="Normal 10 2 2" xfId="1160"/>
    <cellStyle name="Normal 10 3" xfId="1161"/>
    <cellStyle name="Normal 10 4" xfId="1162"/>
    <cellStyle name="Normal 10 5" xfId="2587"/>
    <cellStyle name="Normal 10 6" xfId="2140"/>
    <cellStyle name="Normal 10 7" xfId="1158"/>
    <cellStyle name="Normal 100" xfId="1163"/>
    <cellStyle name="Normal 100 2" xfId="1164"/>
    <cellStyle name="Normal 101" xfId="1165"/>
    <cellStyle name="Normal 101 2" xfId="1166"/>
    <cellStyle name="Normal 102" xfId="1167"/>
    <cellStyle name="Normal 102 2" xfId="1168"/>
    <cellStyle name="Normal 103" xfId="1169"/>
    <cellStyle name="Normal 103 2" xfId="1170"/>
    <cellStyle name="Normal 104" xfId="1171"/>
    <cellStyle name="Normal 104 2" xfId="1172"/>
    <cellStyle name="Normal 105" xfId="1173"/>
    <cellStyle name="Normal 105 2" xfId="1174"/>
    <cellStyle name="Normal 106" xfId="1175"/>
    <cellStyle name="Normal 106 2" xfId="1176"/>
    <cellStyle name="Normal 107" xfId="1177"/>
    <cellStyle name="Normal 107 2" xfId="1178"/>
    <cellStyle name="Normal 108" xfId="1179"/>
    <cellStyle name="Normal 108 2" xfId="1180"/>
    <cellStyle name="Normal 109" xfId="1181"/>
    <cellStyle name="Normal 109 2" xfId="1182"/>
    <cellStyle name="Normal 11" xfId="1183"/>
    <cellStyle name="Normal 11 2" xfId="1184"/>
    <cellStyle name="Normal 11 2 2" xfId="1185"/>
    <cellStyle name="Normal 11 3" xfId="1186"/>
    <cellStyle name="Normal 11 4" xfId="1187"/>
    <cellStyle name="Normal 11 5" xfId="2588"/>
    <cellStyle name="Normal 11 6" xfId="2141"/>
    <cellStyle name="Normal 110" xfId="1188"/>
    <cellStyle name="Normal 110 2" xfId="1189"/>
    <cellStyle name="Normal 111" xfId="1190"/>
    <cellStyle name="Normal 111 2" xfId="1191"/>
    <cellStyle name="Normal 112" xfId="1192"/>
    <cellStyle name="Normal 112 2" xfId="1193"/>
    <cellStyle name="Normal 113" xfId="1194"/>
    <cellStyle name="Normal 113 2" xfId="1195"/>
    <cellStyle name="Normal 114" xfId="1196"/>
    <cellStyle name="Normal 114 2" xfId="1197"/>
    <cellStyle name="Normal 115" xfId="1198"/>
    <cellStyle name="Normal 115 2" xfId="1199"/>
    <cellStyle name="Normal 116" xfId="1200"/>
    <cellStyle name="Normal 116 2" xfId="1201"/>
    <cellStyle name="Normal 117" xfId="1202"/>
    <cellStyle name="Normal 117 2" xfId="1203"/>
    <cellStyle name="Normal 118" xfId="1204"/>
    <cellStyle name="Normal 118 2" xfId="1205"/>
    <cellStyle name="Normal 119" xfId="1206"/>
    <cellStyle name="Normal 119 2" xfId="1207"/>
    <cellStyle name="Normal 12" xfId="1208"/>
    <cellStyle name="Normal 12 2" xfId="1209"/>
    <cellStyle name="Normal 12 2 2" xfId="1210"/>
    <cellStyle name="Normal 12 3" xfId="1211"/>
    <cellStyle name="Normal 12 3 2" xfId="1212"/>
    <cellStyle name="Normal 12 4" xfId="1213"/>
    <cellStyle name="Normal 12 5" xfId="1214"/>
    <cellStyle name="Normal 12 6" xfId="2361"/>
    <cellStyle name="Normal 12 7" xfId="2161"/>
    <cellStyle name="Normal 120" xfId="1215"/>
    <cellStyle name="Normal 120 2" xfId="1216"/>
    <cellStyle name="Normal 121" xfId="1217"/>
    <cellStyle name="Normal 121 2" xfId="1218"/>
    <cellStyle name="Normal 122" xfId="1219"/>
    <cellStyle name="Normal 122 2" xfId="1220"/>
    <cellStyle name="Normal 123" xfId="1221"/>
    <cellStyle name="Normal 123 2" xfId="1222"/>
    <cellStyle name="Normal 124" xfId="1223"/>
    <cellStyle name="Normal 124 2" xfId="1224"/>
    <cellStyle name="Normal 125" xfId="1225"/>
    <cellStyle name="Normal 125 2" xfId="1226"/>
    <cellStyle name="Normal 126" xfId="1227"/>
    <cellStyle name="Normal 126 2" xfId="1228"/>
    <cellStyle name="Normal 127" xfId="1229"/>
    <cellStyle name="Normal 127 2" xfId="1230"/>
    <cellStyle name="Normal 128" xfId="1231"/>
    <cellStyle name="Normal 128 2" xfId="1232"/>
    <cellStyle name="Normal 129" xfId="1233"/>
    <cellStyle name="Normal 129 2" xfId="1234"/>
    <cellStyle name="Normal 13" xfId="14"/>
    <cellStyle name="Normal 13 2" xfId="1236"/>
    <cellStyle name="Normal 13 3" xfId="1237"/>
    <cellStyle name="Normal 13 4" xfId="2589"/>
    <cellStyle name="Normal 13 5" xfId="1235"/>
    <cellStyle name="Normal 130" xfId="1238"/>
    <cellStyle name="Normal 130 2" xfId="1239"/>
    <cellStyle name="Normal 131" xfId="1240"/>
    <cellStyle name="Normal 131 2" xfId="1241"/>
    <cellStyle name="Normal 132" xfId="1242"/>
    <cellStyle name="Normal 132 2" xfId="1243"/>
    <cellStyle name="Normal 133" xfId="1244"/>
    <cellStyle name="Normal 133 2" xfId="1245"/>
    <cellStyle name="Normal 134" xfId="1246"/>
    <cellStyle name="Normal 134 2" xfId="1247"/>
    <cellStyle name="Normal 135" xfId="1248"/>
    <cellStyle name="Normal 135 2" xfId="1249"/>
    <cellStyle name="Normal 136" xfId="1250"/>
    <cellStyle name="Normal 136 2" xfId="1251"/>
    <cellStyle name="Normal 137" xfId="1252"/>
    <cellStyle name="Normal 137 2" xfId="1253"/>
    <cellStyle name="Normal 138" xfId="1254"/>
    <cellStyle name="Normal 138 2" xfId="1255"/>
    <cellStyle name="Normal 139" xfId="1256"/>
    <cellStyle name="Normal 139 2" xfId="1257"/>
    <cellStyle name="Normal 14" xfId="1258"/>
    <cellStyle name="Normal 14 2" xfId="1259"/>
    <cellStyle name="Normal 14 2 2" xfId="98"/>
    <cellStyle name="Normal 14 2 2 2" xfId="1260"/>
    <cellStyle name="Normal 14 2 3" xfId="1261"/>
    <cellStyle name="Normal 14 2 3 2" xfId="2590"/>
    <cellStyle name="Normal 14 2 3 3" xfId="2171"/>
    <cellStyle name="Normal 14 2 4" xfId="1262"/>
    <cellStyle name="Normal 14 2 4 2" xfId="2591"/>
    <cellStyle name="Normal 14 2 4 3" xfId="2172"/>
    <cellStyle name="Normal 14 2 5" xfId="2592"/>
    <cellStyle name="Normal 14 2 6" xfId="2170"/>
    <cellStyle name="Normal 14 3" xfId="1263"/>
    <cellStyle name="Normal 14 4" xfId="1264"/>
    <cellStyle name="Normal 14 5" xfId="1265"/>
    <cellStyle name="Normal 14 6" xfId="2593"/>
    <cellStyle name="Normal 140" xfId="1266"/>
    <cellStyle name="Normal 140 2" xfId="1267"/>
    <cellStyle name="Normal 140 3" xfId="1268"/>
    <cellStyle name="Normal 141" xfId="1269"/>
    <cellStyle name="Normal 141 2" xfId="1270"/>
    <cellStyle name="Normal 141 3" xfId="2594"/>
    <cellStyle name="Normal 141 4" xfId="2173"/>
    <cellStyle name="Normal 142" xfId="1271"/>
    <cellStyle name="Normal 142 2" xfId="1272"/>
    <cellStyle name="Normal 142 3" xfId="2595"/>
    <cellStyle name="Normal 142 4" xfId="2174"/>
    <cellStyle name="Normal 143" xfId="1273"/>
    <cellStyle name="Normal 143 2" xfId="1274"/>
    <cellStyle name="Normal 143 3" xfId="2596"/>
    <cellStyle name="Normal 143 4" xfId="2175"/>
    <cellStyle name="Normal 144" xfId="1275"/>
    <cellStyle name="Normal 144 2" xfId="1276"/>
    <cellStyle name="Normal 144 3" xfId="2597"/>
    <cellStyle name="Normal 144 4" xfId="2176"/>
    <cellStyle name="Normal 145" xfId="1277"/>
    <cellStyle name="Normal 145 2" xfId="1278"/>
    <cellStyle name="Normal 145 3" xfId="2598"/>
    <cellStyle name="Normal 145 4" xfId="2177"/>
    <cellStyle name="Normal 146" xfId="1279"/>
    <cellStyle name="Normal 146 2" xfId="1280"/>
    <cellStyle name="Normal 146 3" xfId="2599"/>
    <cellStyle name="Normal 146 4" xfId="2178"/>
    <cellStyle name="Normal 147" xfId="1281"/>
    <cellStyle name="Normal 147 2" xfId="1282"/>
    <cellStyle name="Normal 147 3" xfId="2600"/>
    <cellStyle name="Normal 147 4" xfId="2179"/>
    <cellStyle name="Normal 148" xfId="1283"/>
    <cellStyle name="Normal 148 2" xfId="1284"/>
    <cellStyle name="Normal 148 3" xfId="2601"/>
    <cellStyle name="Normal 148 4" xfId="2180"/>
    <cellStyle name="Normal 149" xfId="1285"/>
    <cellStyle name="Normal 149 2" xfId="1286"/>
    <cellStyle name="Normal 149 3" xfId="2602"/>
    <cellStyle name="Normal 149 4" xfId="2181"/>
    <cellStyle name="Normal 15" xfId="1287"/>
    <cellStyle name="Normal 15 2" xfId="1288"/>
    <cellStyle name="Normal 15 2 2" xfId="1289"/>
    <cellStyle name="Normal 15 2 2 2" xfId="2603"/>
    <cellStyle name="Normal 15 2 2 3" xfId="2183"/>
    <cellStyle name="Normal 15 2 3" xfId="1290"/>
    <cellStyle name="Normal 15 2 3 2" xfId="2604"/>
    <cellStyle name="Normal 15 2 3 3" xfId="2184"/>
    <cellStyle name="Normal 15 2 4" xfId="2605"/>
    <cellStyle name="Normal 15 2 5" xfId="2182"/>
    <cellStyle name="Normal 15 3" xfId="1291"/>
    <cellStyle name="Normal 15 4" xfId="1292"/>
    <cellStyle name="Normal 15 5" xfId="1293"/>
    <cellStyle name="Normal 15 6" xfId="2606"/>
    <cellStyle name="Normal 150" xfId="1294"/>
    <cellStyle name="Normal 150 2" xfId="1295"/>
    <cellStyle name="Normal 150 3" xfId="2607"/>
    <cellStyle name="Normal 150 4" xfId="2185"/>
    <cellStyle name="Normal 151" xfId="1296"/>
    <cellStyle name="Normal 151 2" xfId="1297"/>
    <cellStyle name="Normal 151 3" xfId="2608"/>
    <cellStyle name="Normal 151 4" xfId="2186"/>
    <cellStyle name="Normal 152" xfId="1298"/>
    <cellStyle name="Normal 152 2" xfId="1299"/>
    <cellStyle name="Normal 152 3" xfId="2609"/>
    <cellStyle name="Normal 152 4" xfId="2187"/>
    <cellStyle name="Normal 153" xfId="1300"/>
    <cellStyle name="Normal 153 2" xfId="1301"/>
    <cellStyle name="Normal 153 3" xfId="2610"/>
    <cellStyle name="Normal 153 4" xfId="2188"/>
    <cellStyle name="Normal 154" xfId="1302"/>
    <cellStyle name="Normal 154 2" xfId="1303"/>
    <cellStyle name="Normal 154 3" xfId="2611"/>
    <cellStyle name="Normal 154 4" xfId="2189"/>
    <cellStyle name="Normal 155" xfId="1304"/>
    <cellStyle name="Normal 155 2" xfId="1305"/>
    <cellStyle name="Normal 155 3" xfId="2612"/>
    <cellStyle name="Normal 155 4" xfId="2190"/>
    <cellStyle name="Normal 156" xfId="1306"/>
    <cellStyle name="Normal 156 2" xfId="1307"/>
    <cellStyle name="Normal 157" xfId="1308"/>
    <cellStyle name="Normal 157 2" xfId="1309"/>
    <cellStyle name="Normal 157 3" xfId="2613"/>
    <cellStyle name="Normal 157 4" xfId="2191"/>
    <cellStyle name="Normal 158" xfId="1310"/>
    <cellStyle name="Normal 159" xfId="1311"/>
    <cellStyle name="Normal 16" xfId="1312"/>
    <cellStyle name="Normal 16 2" xfId="1313"/>
    <cellStyle name="Normal 16 2 2" xfId="1314"/>
    <cellStyle name="Normal 16 2 2 2" xfId="2614"/>
    <cellStyle name="Normal 16 2 2 3" xfId="2193"/>
    <cellStyle name="Normal 16 2 3" xfId="1315"/>
    <cellStyle name="Normal 16 2 3 2" xfId="2615"/>
    <cellStyle name="Normal 16 2 3 3" xfId="2194"/>
    <cellStyle name="Normal 16 2 4" xfId="2616"/>
    <cellStyle name="Normal 16 2 5" xfId="2192"/>
    <cellStyle name="Normal 16 3" xfId="1316"/>
    <cellStyle name="Normal 16 4" xfId="1317"/>
    <cellStyle name="Normal 16 5" xfId="1318"/>
    <cellStyle name="Normal 16 6" xfId="2617"/>
    <cellStyle name="Normal 160" xfId="1319"/>
    <cellStyle name="Normal 161" xfId="1320"/>
    <cellStyle name="Normal 162" xfId="1321"/>
    <cellStyle name="Normal 163" xfId="1322"/>
    <cellStyle name="Normal 164" xfId="1323"/>
    <cellStyle name="Normal 165" xfId="1324"/>
    <cellStyle name="Normal 166" xfId="1325"/>
    <cellStyle name="Normal 167" xfId="1326"/>
    <cellStyle name="Normal 168" xfId="1327"/>
    <cellStyle name="Normal 169" xfId="1328"/>
    <cellStyle name="Normal 169 2" xfId="2618"/>
    <cellStyle name="Normal 169 3" xfId="2195"/>
    <cellStyle name="Normal 17" xfId="1329"/>
    <cellStyle name="Normal 17 10" xfId="2619"/>
    <cellStyle name="Normal 17 11" xfId="2196"/>
    <cellStyle name="Normal 17 2" xfId="1330"/>
    <cellStyle name="Normal 17 2 2" xfId="1331"/>
    <cellStyle name="Normal 17 2 2 2" xfId="2620"/>
    <cellStyle name="Normal 17 2 2 3" xfId="2198"/>
    <cellStyle name="Normal 17 2 3" xfId="1332"/>
    <cellStyle name="Normal 17 2 3 2" xfId="2621"/>
    <cellStyle name="Normal 17 2 3 3" xfId="2199"/>
    <cellStyle name="Normal 17 2 4" xfId="1333"/>
    <cellStyle name="Normal 17 2 4 2" xfId="2622"/>
    <cellStyle name="Normal 17 2 4 3" xfId="2200"/>
    <cellStyle name="Normal 17 2 5" xfId="2623"/>
    <cellStyle name="Normal 17 2 6" xfId="2197"/>
    <cellStyle name="Normal 17 3" xfId="1334"/>
    <cellStyle name="Normal 17 3 2" xfId="1335"/>
    <cellStyle name="Normal 17 3 2 2" xfId="2624"/>
    <cellStyle name="Normal 17 3 2 3" xfId="2202"/>
    <cellStyle name="Normal 17 3 3" xfId="2625"/>
    <cellStyle name="Normal 17 3 4" xfId="2201"/>
    <cellStyle name="Normal 17 4" xfId="1336"/>
    <cellStyle name="Normal 17 4 2" xfId="1337"/>
    <cellStyle name="Normal 17 4 2 2" xfId="2626"/>
    <cellStyle name="Normal 17 4 2 3" xfId="2204"/>
    <cellStyle name="Normal 17 4 3" xfId="2627"/>
    <cellStyle name="Normal 17 4 4" xfId="2203"/>
    <cellStyle name="Normal 17 5" xfId="1338"/>
    <cellStyle name="Normal 17 5 2" xfId="2628"/>
    <cellStyle name="Normal 17 5 3" xfId="2205"/>
    <cellStyle name="Normal 17 6" xfId="1339"/>
    <cellStyle name="Normal 17 6 2" xfId="2629"/>
    <cellStyle name="Normal 17 6 3" xfId="2206"/>
    <cellStyle name="Normal 17 7" xfId="1340"/>
    <cellStyle name="Normal 17 7 2" xfId="2630"/>
    <cellStyle name="Normal 17 7 3" xfId="2207"/>
    <cellStyle name="Normal 17 8" xfId="1341"/>
    <cellStyle name="Normal 17 9" xfId="2631"/>
    <cellStyle name="Normal 170" xfId="2052"/>
    <cellStyle name="Normal 170 2" xfId="2349"/>
    <cellStyle name="Normal 171" xfId="2354"/>
    <cellStyle name="Normal 172" xfId="2632"/>
    <cellStyle name="Normal 173" xfId="2633"/>
    <cellStyle name="Normal 174" xfId="2634"/>
    <cellStyle name="Normal 175" xfId="2635"/>
    <cellStyle name="Normal 176" xfId="2636"/>
    <cellStyle name="Normal 177" xfId="2637"/>
    <cellStyle name="Normal 178" xfId="2638"/>
    <cellStyle name="Normal 179" xfId="2639"/>
    <cellStyle name="Normal 18" xfId="1342"/>
    <cellStyle name="Normal 18 2" xfId="1343"/>
    <cellStyle name="Normal 18 2 2" xfId="2640"/>
    <cellStyle name="Normal 18 2 3" xfId="2209"/>
    <cellStyle name="Normal 18 3" xfId="1344"/>
    <cellStyle name="Normal 18 3 2" xfId="2641"/>
    <cellStyle name="Normal 18 3 3" xfId="2210"/>
    <cellStyle name="Normal 18 4" xfId="1345"/>
    <cellStyle name="Normal 18 5" xfId="2642"/>
    <cellStyle name="Normal 18 6" xfId="2643"/>
    <cellStyle name="Normal 18 7" xfId="2208"/>
    <cellStyle name="Normal 180" xfId="2644"/>
    <cellStyle name="Normal 181" xfId="2645"/>
    <cellStyle name="Normal 182" xfId="2646"/>
    <cellStyle name="Normal 183" xfId="2647"/>
    <cellStyle name="Normal 184" xfId="2648"/>
    <cellStyle name="Normal 185" xfId="2649"/>
    <cellStyle name="Normal 186" xfId="2650"/>
    <cellStyle name="Normal 187" xfId="2651"/>
    <cellStyle name="Normal 188" xfId="2652"/>
    <cellStyle name="Normal 189" xfId="2653"/>
    <cellStyle name="Normal 19" xfId="1346"/>
    <cellStyle name="Normal 19 2" xfId="1347"/>
    <cellStyle name="Normal 19 2 2" xfId="2654"/>
    <cellStyle name="Normal 19 2 3" xfId="2212"/>
    <cellStyle name="Normal 19 3" xfId="1348"/>
    <cellStyle name="Normal 19 3 2" xfId="2655"/>
    <cellStyle name="Normal 19 3 3" xfId="2213"/>
    <cellStyle name="Normal 19 4" xfId="1349"/>
    <cellStyle name="Normal 19 5" xfId="2656"/>
    <cellStyle name="Normal 19 6" xfId="2657"/>
    <cellStyle name="Normal 19 7" xfId="2211"/>
    <cellStyle name="Normal 190" xfId="2658"/>
    <cellStyle name="Normal 191" xfId="2659"/>
    <cellStyle name="Normal 192" xfId="2660"/>
    <cellStyle name="Normal 193" xfId="2661"/>
    <cellStyle name="Normal 194" xfId="2662"/>
    <cellStyle name="Normal 195" xfId="2663"/>
    <cellStyle name="Normal 196" xfId="2664"/>
    <cellStyle name="Normal 197" xfId="2665"/>
    <cellStyle name="Normal 198" xfId="2666"/>
    <cellStyle name="Normal 199" xfId="2667"/>
    <cellStyle name="Normal 2" xfId="61"/>
    <cellStyle name="Normal 2 10" xfId="71"/>
    <cellStyle name="Normal 2 11" xfId="2668"/>
    <cellStyle name="Normal 2 12" xfId="2669"/>
    <cellStyle name="Normal 2 13" xfId="2918"/>
    <cellStyle name="Normal 2 14" xfId="88"/>
    <cellStyle name="Normal 2 15" xfId="2941"/>
    <cellStyle name="Normal 2 2" xfId="8"/>
    <cellStyle name="Normal 2 2 10" xfId="1350"/>
    <cellStyle name="Normal 2 2 11" xfId="1351"/>
    <cellStyle name="Normal 2 2 12" xfId="2142"/>
    <cellStyle name="Normal 2 2 13" xfId="97"/>
    <cellStyle name="Normal 2 2 2" xfId="7"/>
    <cellStyle name="Normal 2 2 2 2" xfId="1353"/>
    <cellStyle name="Normal 2 2 2 2 2" xfId="1354"/>
    <cellStyle name="Normal 2 2 2 3" xfId="1355"/>
    <cellStyle name="Normal 2 2 2 4" xfId="1356"/>
    <cellStyle name="Normal 2 2 2 5" xfId="1352"/>
    <cellStyle name="Normal 2 2 3" xfId="1357"/>
    <cellStyle name="Normal 2 2 3 2" xfId="1358"/>
    <cellStyle name="Normal 2 2 4" xfId="1359"/>
    <cellStyle name="Normal 2 2 5" xfId="1360"/>
    <cellStyle name="Normal 2 2 6" xfId="1361"/>
    <cellStyle name="Normal 2 2 7" xfId="1362"/>
    <cellStyle name="Normal 2 2 8" xfId="1363"/>
    <cellStyle name="Normal 2 2 9" xfId="1364"/>
    <cellStyle name="Normal 2 3" xfId="1365"/>
    <cellStyle name="Normal 2 3 2" xfId="1366"/>
    <cellStyle name="Normal 2 3 2 2" xfId="1367"/>
    <cellStyle name="Normal 2 3 3" xfId="1368"/>
    <cellStyle name="Normal 2 3 3 2" xfId="1369"/>
    <cellStyle name="Normal 2 3 3 2 2" xfId="1370"/>
    <cellStyle name="Normal 2 3 3 3" xfId="1371"/>
    <cellStyle name="Normal 2 3 4" xfId="1372"/>
    <cellStyle name="Normal 2 3 4 2" xfId="1373"/>
    <cellStyle name="Normal 2 3 5" xfId="1374"/>
    <cellStyle name="Normal 2 3 6" xfId="1375"/>
    <cellStyle name="Normal 2 3 7" xfId="2160"/>
    <cellStyle name="Normal 2 4" xfId="15"/>
    <cellStyle name="Normal 2 4 2" xfId="1377"/>
    <cellStyle name="Normal 2 4 3" xfId="1378"/>
    <cellStyle name="Normal 2 4 4" xfId="1376"/>
    <cellStyle name="Normal 2 5" xfId="1379"/>
    <cellStyle name="Normal 2 5 2" xfId="1380"/>
    <cellStyle name="Normal 2 6" xfId="1381"/>
    <cellStyle name="Normal 2 6 2" xfId="1382"/>
    <cellStyle name="Normal 2 7" xfId="1383"/>
    <cellStyle name="Normal 2 7 2" xfId="1384"/>
    <cellStyle name="Normal 2 7 2 2" xfId="2670"/>
    <cellStyle name="Normal 2 7 2 3" xfId="2215"/>
    <cellStyle name="Normal 2 7 3" xfId="2671"/>
    <cellStyle name="Normal 2 7 4" xfId="2214"/>
    <cellStyle name="Normal 2 8" xfId="1385"/>
    <cellStyle name="Normal 2 9" xfId="1386"/>
    <cellStyle name="Normal 2 9 2" xfId="2672"/>
    <cellStyle name="Normal 2 9 3" xfId="2216"/>
    <cellStyle name="Normal 2_GeoFis" xfId="2143"/>
    <cellStyle name="Normal 20" xfId="1387"/>
    <cellStyle name="Normal 20 2" xfId="1388"/>
    <cellStyle name="Normal 20 2 2" xfId="2673"/>
    <cellStyle name="Normal 20 2 3" xfId="2218"/>
    <cellStyle name="Normal 20 3" xfId="1389"/>
    <cellStyle name="Normal 20 3 2" xfId="2674"/>
    <cellStyle name="Normal 20 3 3" xfId="2219"/>
    <cellStyle name="Normal 20 4" xfId="1390"/>
    <cellStyle name="Normal 20 5" xfId="2675"/>
    <cellStyle name="Normal 20 6" xfId="2676"/>
    <cellStyle name="Normal 20 7" xfId="2217"/>
    <cellStyle name="Normal 200" xfId="2677"/>
    <cellStyle name="Normal 201" xfId="2678"/>
    <cellStyle name="Normal 202" xfId="2679"/>
    <cellStyle name="Normal 203" xfId="2680"/>
    <cellStyle name="Normal 204" xfId="2681"/>
    <cellStyle name="Normal 205" xfId="2682"/>
    <cellStyle name="Normal 206" xfId="2683"/>
    <cellStyle name="Normal 207" xfId="2684"/>
    <cellStyle name="Normal 208" xfId="2685"/>
    <cellStyle name="Normal 209" xfId="2686"/>
    <cellStyle name="Normal 21" xfId="1391"/>
    <cellStyle name="Normal 21 2" xfId="1392"/>
    <cellStyle name="Normal 21 2 2" xfId="2687"/>
    <cellStyle name="Normal 21 2 3" xfId="2221"/>
    <cellStyle name="Normal 21 3" xfId="1393"/>
    <cellStyle name="Normal 21 3 2" xfId="2688"/>
    <cellStyle name="Normal 21 3 3" xfId="2222"/>
    <cellStyle name="Normal 21 4" xfId="1394"/>
    <cellStyle name="Normal 21 5" xfId="2689"/>
    <cellStyle name="Normal 21 6" xfId="2220"/>
    <cellStyle name="Normal 210" xfId="2690"/>
    <cellStyle name="Normal 211" xfId="2691"/>
    <cellStyle name="Normal 212" xfId="2692"/>
    <cellStyle name="Normal 213" xfId="2693"/>
    <cellStyle name="Normal 214" xfId="2694"/>
    <cellStyle name="Normal 215" xfId="2695"/>
    <cellStyle name="Normal 216" xfId="2696"/>
    <cellStyle name="Normal 217" xfId="2697"/>
    <cellStyle name="Normal 218" xfId="2698"/>
    <cellStyle name="Normal 219" xfId="2699"/>
    <cellStyle name="Normal 22" xfId="1395"/>
    <cellStyle name="Normal 22 2" xfId="1396"/>
    <cellStyle name="Normal 22 2 2" xfId="2700"/>
    <cellStyle name="Normal 22 2 3" xfId="2224"/>
    <cellStyle name="Normal 22 3" xfId="1397"/>
    <cellStyle name="Normal 22 3 2" xfId="2701"/>
    <cellStyle name="Normal 22 3 3" xfId="2225"/>
    <cellStyle name="Normal 22 4" xfId="1398"/>
    <cellStyle name="Normal 22 5" xfId="2702"/>
    <cellStyle name="Normal 22 6" xfId="2223"/>
    <cellStyle name="Normal 220" xfId="2703"/>
    <cellStyle name="Normal 221" xfId="2704"/>
    <cellStyle name="Normal 222" xfId="2705"/>
    <cellStyle name="Normal 223" xfId="2916"/>
    <cellStyle name="Normal 224" xfId="2917"/>
    <cellStyle name="Normal 225" xfId="2056"/>
    <cellStyle name="Normal 226" xfId="2922"/>
    <cellStyle name="Normal 227" xfId="2055"/>
    <cellStyle name="Normal 228" xfId="2348"/>
    <cellStyle name="Normal 229" xfId="2928"/>
    <cellStyle name="Normal 23" xfId="1399"/>
    <cellStyle name="Normal 23 2" xfId="1400"/>
    <cellStyle name="Normal 23 2 2" xfId="2706"/>
    <cellStyle name="Normal 23 2 3" xfId="2227"/>
    <cellStyle name="Normal 23 3" xfId="1401"/>
    <cellStyle name="Normal 23 3 2" xfId="2707"/>
    <cellStyle name="Normal 23 3 3" xfId="2228"/>
    <cellStyle name="Normal 23 4" xfId="1402"/>
    <cellStyle name="Normal 23 5" xfId="2708"/>
    <cellStyle name="Normal 23 6" xfId="2226"/>
    <cellStyle name="Normal 230" xfId="2929"/>
    <cellStyle name="Normal 231" xfId="2931"/>
    <cellStyle name="Normal 232" xfId="75"/>
    <cellStyle name="Normal 233" xfId="2933"/>
    <cellStyle name="Normal 234" xfId="58"/>
    <cellStyle name="Normal 235" xfId="73"/>
    <cellStyle name="Normal 236" xfId="2950"/>
    <cellStyle name="Normal 237" xfId="2945"/>
    <cellStyle name="Normal 238" xfId="2944"/>
    <cellStyle name="Normal 239" xfId="2942"/>
    <cellStyle name="Normal 24" xfId="1403"/>
    <cellStyle name="Normal 24 2" xfId="1404"/>
    <cellStyle name="Normal 24 2 2" xfId="2709"/>
    <cellStyle name="Normal 24 2 3" xfId="2230"/>
    <cellStyle name="Normal 24 3" xfId="1405"/>
    <cellStyle name="Normal 24 3 2" xfId="2710"/>
    <cellStyle name="Normal 24 3 3" xfId="2231"/>
    <cellStyle name="Normal 24 4" xfId="1406"/>
    <cellStyle name="Normal 24 5" xfId="2711"/>
    <cellStyle name="Normal 24 6" xfId="2229"/>
    <cellStyle name="Normal 240" xfId="2939"/>
    <cellStyle name="Normal 241" xfId="2948"/>
    <cellStyle name="Normal 242" xfId="2940"/>
    <cellStyle name="Normal 243" xfId="2947"/>
    <cellStyle name="Normal 244" xfId="2936"/>
    <cellStyle name="Normal 25" xfId="1407"/>
    <cellStyle name="Normal 25 2" xfId="1408"/>
    <cellStyle name="Normal 25 2 2" xfId="2712"/>
    <cellStyle name="Normal 25 2 3" xfId="2233"/>
    <cellStyle name="Normal 25 3" xfId="1409"/>
    <cellStyle name="Normal 25 3 2" xfId="2713"/>
    <cellStyle name="Normal 25 3 3" xfId="2234"/>
    <cellStyle name="Normal 25 4" xfId="1410"/>
    <cellStyle name="Normal 25 5" xfId="2714"/>
    <cellStyle name="Normal 25 6" xfId="2232"/>
    <cellStyle name="Normal 26" xfId="1411"/>
    <cellStyle name="Normal 26 2" xfId="1412"/>
    <cellStyle name="Normal 26 2 2" xfId="2715"/>
    <cellStyle name="Normal 26 2 3" xfId="2236"/>
    <cellStyle name="Normal 26 3" xfId="1413"/>
    <cellStyle name="Normal 26 3 2" xfId="2716"/>
    <cellStyle name="Normal 26 3 3" xfId="2237"/>
    <cellStyle name="Normal 26 4" xfId="1414"/>
    <cellStyle name="Normal 26 5" xfId="2717"/>
    <cellStyle name="Normal 26 6" xfId="2235"/>
    <cellStyle name="Normal 27" xfId="1415"/>
    <cellStyle name="Normal 27 2" xfId="1416"/>
    <cellStyle name="Normal 27 2 2" xfId="2718"/>
    <cellStyle name="Normal 27 2 3" xfId="2239"/>
    <cellStyle name="Normal 27 3" xfId="1417"/>
    <cellStyle name="Normal 27 3 2" xfId="2719"/>
    <cellStyle name="Normal 27 3 3" xfId="2240"/>
    <cellStyle name="Normal 27 4" xfId="1418"/>
    <cellStyle name="Normal 27 5" xfId="2720"/>
    <cellStyle name="Normal 27 6" xfId="2238"/>
    <cellStyle name="Normal 28" xfId="1419"/>
    <cellStyle name="Normal 28 2" xfId="1420"/>
    <cellStyle name="Normal 28 2 2" xfId="2721"/>
    <cellStyle name="Normal 28 2 3" xfId="2242"/>
    <cellStyle name="Normal 28 3" xfId="1421"/>
    <cellStyle name="Normal 28 3 2" xfId="2722"/>
    <cellStyle name="Normal 28 3 3" xfId="2243"/>
    <cellStyle name="Normal 28 4" xfId="1422"/>
    <cellStyle name="Normal 28 5" xfId="2723"/>
    <cellStyle name="Normal 28 6" xfId="2241"/>
    <cellStyle name="Normal 29" xfId="1423"/>
    <cellStyle name="Normal 29 2" xfId="1424"/>
    <cellStyle name="Normal 29 2 2" xfId="2724"/>
    <cellStyle name="Normal 29 2 3" xfId="2245"/>
    <cellStyle name="Normal 29 3" xfId="1425"/>
    <cellStyle name="Normal 29 3 2" xfId="2725"/>
    <cellStyle name="Normal 29 3 3" xfId="2246"/>
    <cellStyle name="Normal 29 4" xfId="1426"/>
    <cellStyle name="Normal 29 5" xfId="2726"/>
    <cellStyle name="Normal 29 6" xfId="2244"/>
    <cellStyle name="Normal 3" xfId="1"/>
    <cellStyle name="Normal 3 10" xfId="1427"/>
    <cellStyle name="Normal 3 11" xfId="1428"/>
    <cellStyle name="Normal 3 12" xfId="2727"/>
    <cellStyle name="Normal 3 13" xfId="2728"/>
    <cellStyle name="Normal 3 14" xfId="2919"/>
    <cellStyle name="Normal 3 15" xfId="2144"/>
    <cellStyle name="Normal 3 16" xfId="89"/>
    <cellStyle name="Normal 3 17" xfId="62"/>
    <cellStyle name="Normal 3 2" xfId="1429"/>
    <cellStyle name="Normal 3 2 2" xfId="12"/>
    <cellStyle name="Normal 3 2 2 2" xfId="1430"/>
    <cellStyle name="Normal 3 2 3" xfId="1431"/>
    <cellStyle name="Normal 3 2 4" xfId="2145"/>
    <cellStyle name="Normal 3 3" xfId="1432"/>
    <cellStyle name="Normal 3 3 2" xfId="1433"/>
    <cellStyle name="Normal 3 3 2 2" xfId="1434"/>
    <cellStyle name="Normal 3 3 3" xfId="1435"/>
    <cellStyle name="Normal 3 4" xfId="1436"/>
    <cellStyle name="Normal 3 4 2" xfId="1437"/>
    <cellStyle name="Normal 3 4 2 2" xfId="1438"/>
    <cellStyle name="Normal 3 4 2 2 2" xfId="2729"/>
    <cellStyle name="Normal 3 4 2 2 3" xfId="2248"/>
    <cellStyle name="Normal 3 4 2 3" xfId="1439"/>
    <cellStyle name="Normal 3 4 2 3 2" xfId="2730"/>
    <cellStyle name="Normal 3 4 2 3 3" xfId="2249"/>
    <cellStyle name="Normal 3 4 2 4" xfId="2731"/>
    <cellStyle name="Normal 3 4 2 5" xfId="2247"/>
    <cellStyle name="Normal 3 4 3" xfId="1440"/>
    <cellStyle name="Normal 3 4 3 2" xfId="2732"/>
    <cellStyle name="Normal 3 4 3 3" xfId="2250"/>
    <cellStyle name="Normal 3 4 4" xfId="1441"/>
    <cellStyle name="Normal 3 5" xfId="1442"/>
    <cellStyle name="Normal 3 5 2" xfId="1443"/>
    <cellStyle name="Normal 3 5 2 2" xfId="2733"/>
    <cellStyle name="Normal 3 5 2 3" xfId="2252"/>
    <cellStyle name="Normal 3 5 3" xfId="1444"/>
    <cellStyle name="Normal 3 5 3 2" xfId="2734"/>
    <cellStyle name="Normal 3 5 3 3" xfId="2253"/>
    <cellStyle name="Normal 3 5 4" xfId="2735"/>
    <cellStyle name="Normal 3 5 5" xfId="2251"/>
    <cellStyle name="Normal 3 6" xfId="1445"/>
    <cellStyle name="Normal 3 6 2" xfId="1446"/>
    <cellStyle name="Normal 3 7" xfId="1447"/>
    <cellStyle name="Normal 3 8" xfId="1448"/>
    <cellStyle name="Normal 3 9" xfId="1449"/>
    <cellStyle name="Normal 3_cash flow" xfId="2146"/>
    <cellStyle name="Normal 30" xfId="1450"/>
    <cellStyle name="Normal 30 2" xfId="1451"/>
    <cellStyle name="Normal 30 2 2" xfId="2736"/>
    <cellStyle name="Normal 30 2 3" xfId="2255"/>
    <cellStyle name="Normal 30 3" xfId="1452"/>
    <cellStyle name="Normal 30 3 2" xfId="2737"/>
    <cellStyle name="Normal 30 3 3" xfId="2256"/>
    <cellStyle name="Normal 30 4" xfId="1453"/>
    <cellStyle name="Normal 30 5" xfId="2738"/>
    <cellStyle name="Normal 30 6" xfId="2254"/>
    <cellStyle name="Normal 31" xfId="1454"/>
    <cellStyle name="Normal 31 2" xfId="1455"/>
    <cellStyle name="Normal 31 2 2" xfId="2739"/>
    <cellStyle name="Normal 31 2 3" xfId="2258"/>
    <cellStyle name="Normal 31 3" xfId="1456"/>
    <cellStyle name="Normal 31 3 2" xfId="2740"/>
    <cellStyle name="Normal 31 3 3" xfId="2259"/>
    <cellStyle name="Normal 31 4" xfId="1457"/>
    <cellStyle name="Normal 31 5" xfId="2741"/>
    <cellStyle name="Normal 31 6" xfId="2257"/>
    <cellStyle name="Normal 32" xfId="1458"/>
    <cellStyle name="Normal 32 2" xfId="1459"/>
    <cellStyle name="Normal 32 2 2" xfId="2742"/>
    <cellStyle name="Normal 32 2 3" xfId="2261"/>
    <cellStyle name="Normal 32 3" xfId="1460"/>
    <cellStyle name="Normal 32 3 2" xfId="2743"/>
    <cellStyle name="Normal 32 3 3" xfId="2262"/>
    <cellStyle name="Normal 32 4" xfId="1461"/>
    <cellStyle name="Normal 32 5" xfId="2744"/>
    <cellStyle name="Normal 32 6" xfId="2260"/>
    <cellStyle name="Normal 33" xfId="1462"/>
    <cellStyle name="Normal 33 2" xfId="1463"/>
    <cellStyle name="Normal 33 2 2" xfId="2745"/>
    <cellStyle name="Normal 33 2 3" xfId="2264"/>
    <cellStyle name="Normal 33 3" xfId="1464"/>
    <cellStyle name="Normal 33 3 2" xfId="2746"/>
    <cellStyle name="Normal 33 3 3" xfId="2265"/>
    <cellStyle name="Normal 33 4" xfId="1465"/>
    <cellStyle name="Normal 33 5" xfId="2747"/>
    <cellStyle name="Normal 33 6" xfId="2263"/>
    <cellStyle name="Normal 34" xfId="1466"/>
    <cellStyle name="Normal 34 2" xfId="1467"/>
    <cellStyle name="Normal 34 2 2" xfId="2748"/>
    <cellStyle name="Normal 34 2 3" xfId="2267"/>
    <cellStyle name="Normal 34 3" xfId="1468"/>
    <cellStyle name="Normal 34 3 2" xfId="2749"/>
    <cellStyle name="Normal 34 3 3" xfId="2268"/>
    <cellStyle name="Normal 34 4" xfId="1469"/>
    <cellStyle name="Normal 34 5" xfId="2750"/>
    <cellStyle name="Normal 34 6" xfId="2266"/>
    <cellStyle name="Normal 35" xfId="1470"/>
    <cellStyle name="Normal 35 2" xfId="1471"/>
    <cellStyle name="Normal 35 2 2" xfId="2751"/>
    <cellStyle name="Normal 35 2 3" xfId="2270"/>
    <cellStyle name="Normal 35 3" xfId="1472"/>
    <cellStyle name="Normal 35 3 2" xfId="2752"/>
    <cellStyle name="Normal 35 3 3" xfId="2271"/>
    <cellStyle name="Normal 35 4" xfId="1473"/>
    <cellStyle name="Normal 35 5" xfId="2753"/>
    <cellStyle name="Normal 35 6" xfId="2269"/>
    <cellStyle name="Normal 358" xfId="2932"/>
    <cellStyle name="Normal 36" xfId="1474"/>
    <cellStyle name="Normal 36 2" xfId="1475"/>
    <cellStyle name="Normal 36 2 2" xfId="2754"/>
    <cellStyle name="Normal 36 2 3" xfId="2273"/>
    <cellStyle name="Normal 36 3" xfId="1476"/>
    <cellStyle name="Normal 36 3 2" xfId="2755"/>
    <cellStyle name="Normal 36 3 3" xfId="2274"/>
    <cellStyle name="Normal 36 4" xfId="1477"/>
    <cellStyle name="Normal 36 5" xfId="2756"/>
    <cellStyle name="Normal 36 6" xfId="2272"/>
    <cellStyle name="Normal 363" xfId="69"/>
    <cellStyle name="Normal 365" xfId="70"/>
    <cellStyle name="Normal 37" xfId="1478"/>
    <cellStyle name="Normal 37 2" xfId="1479"/>
    <cellStyle name="Normal 37 2 2" xfId="2757"/>
    <cellStyle name="Normal 37 2 3" xfId="2276"/>
    <cellStyle name="Normal 37 3" xfId="1480"/>
    <cellStyle name="Normal 37 3 2" xfId="2758"/>
    <cellStyle name="Normal 37 3 3" xfId="2277"/>
    <cellStyle name="Normal 37 4" xfId="1481"/>
    <cellStyle name="Normal 37 5" xfId="2759"/>
    <cellStyle name="Normal 37 6" xfId="2275"/>
    <cellStyle name="Normal 38" xfId="1482"/>
    <cellStyle name="Normal 38 2" xfId="1483"/>
    <cellStyle name="Normal 38 2 2" xfId="2760"/>
    <cellStyle name="Normal 38 2 3" xfId="2279"/>
    <cellStyle name="Normal 38 3" xfId="1484"/>
    <cellStyle name="Normal 38 3 2" xfId="2761"/>
    <cellStyle name="Normal 38 3 3" xfId="2280"/>
    <cellStyle name="Normal 38 4" xfId="1485"/>
    <cellStyle name="Normal 38 5" xfId="2762"/>
    <cellStyle name="Normal 38 6" xfId="2278"/>
    <cellStyle name="Normal 39" xfId="1486"/>
    <cellStyle name="Normal 39 2" xfId="1487"/>
    <cellStyle name="Normal 39 2 2" xfId="2763"/>
    <cellStyle name="Normal 39 2 3" xfId="2282"/>
    <cellStyle name="Normal 39 3" xfId="1488"/>
    <cellStyle name="Normal 39 3 2" xfId="2764"/>
    <cellStyle name="Normal 39 3 3" xfId="2283"/>
    <cellStyle name="Normal 39 4" xfId="1489"/>
    <cellStyle name="Normal 39 5" xfId="2765"/>
    <cellStyle name="Normal 39 6" xfId="2281"/>
    <cellStyle name="Normal 4" xfId="4"/>
    <cellStyle name="Normal 4 10" xfId="1490"/>
    <cellStyle name="Normal 4 11" xfId="1491"/>
    <cellStyle name="Normal 4 12" xfId="2766"/>
    <cellStyle name="Normal 4 13" xfId="2147"/>
    <cellStyle name="Normal 4 14" xfId="90"/>
    <cellStyle name="Normal 4 2" xfId="1492"/>
    <cellStyle name="Normal 4 2 2" xfId="1493"/>
    <cellStyle name="Normal 4 2 2 2" xfId="1494"/>
    <cellStyle name="Normal 4 2 3" xfId="1495"/>
    <cellStyle name="Normal 4 2 3 2" xfId="1496"/>
    <cellStyle name="Normal 4 2 4" xfId="1497"/>
    <cellStyle name="Normal 4 3" xfId="1498"/>
    <cellStyle name="Normal 4 3 2" xfId="1499"/>
    <cellStyle name="Normal 4 3 2 2" xfId="1500"/>
    <cellStyle name="Normal 4 3 3" xfId="1501"/>
    <cellStyle name="Normal 4 4" xfId="1502"/>
    <cellStyle name="Normal 4 4 2" xfId="1503"/>
    <cellStyle name="Normal 4 4 3" xfId="1504"/>
    <cellStyle name="Normal 4 5" xfId="1505"/>
    <cellStyle name="Normal 4 5 2" xfId="1506"/>
    <cellStyle name="Normal 4 6" xfId="1507"/>
    <cellStyle name="Normal 4 7" xfId="1508"/>
    <cellStyle name="Normal 4 8" xfId="1509"/>
    <cellStyle name="Normal 4 9" xfId="1510"/>
    <cellStyle name="Normal 40" xfId="1511"/>
    <cellStyle name="Normal 40 2" xfId="1512"/>
    <cellStyle name="Normal 40 2 2" xfId="2767"/>
    <cellStyle name="Normal 40 2 3" xfId="2285"/>
    <cellStyle name="Normal 40 3" xfId="1513"/>
    <cellStyle name="Normal 40 3 2" xfId="2768"/>
    <cellStyle name="Normal 40 3 3" xfId="2286"/>
    <cellStyle name="Normal 40 4" xfId="1514"/>
    <cellStyle name="Normal 40 5" xfId="2769"/>
    <cellStyle name="Normal 40 6" xfId="2284"/>
    <cellStyle name="Normal 41" xfId="1515"/>
    <cellStyle name="Normal 41 2" xfId="1516"/>
    <cellStyle name="Normal 41 2 2" xfId="2770"/>
    <cellStyle name="Normal 41 2 3" xfId="2288"/>
    <cellStyle name="Normal 41 3" xfId="1517"/>
    <cellStyle name="Normal 41 3 2" xfId="2771"/>
    <cellStyle name="Normal 41 3 3" xfId="2289"/>
    <cellStyle name="Normal 41 4" xfId="1518"/>
    <cellStyle name="Normal 41 5" xfId="2772"/>
    <cellStyle name="Normal 41 6" xfId="2287"/>
    <cellStyle name="Normal 42" xfId="1519"/>
    <cellStyle name="Normal 42 2" xfId="1520"/>
    <cellStyle name="Normal 42 2 2" xfId="2773"/>
    <cellStyle name="Normal 42 2 3" xfId="2291"/>
    <cellStyle name="Normal 42 3" xfId="1521"/>
    <cellStyle name="Normal 42 3 2" xfId="2774"/>
    <cellStyle name="Normal 42 3 3" xfId="2292"/>
    <cellStyle name="Normal 42 4" xfId="1522"/>
    <cellStyle name="Normal 42 5" xfId="2775"/>
    <cellStyle name="Normal 42 6" xfId="2290"/>
    <cellStyle name="Normal 43" xfId="1523"/>
    <cellStyle name="Normal 43 2" xfId="1524"/>
    <cellStyle name="Normal 43 2 2" xfId="2776"/>
    <cellStyle name="Normal 43 2 3" xfId="2294"/>
    <cellStyle name="Normal 43 3" xfId="1525"/>
    <cellStyle name="Normal 43 3 2" xfId="2777"/>
    <cellStyle name="Normal 43 3 3" xfId="2295"/>
    <cellStyle name="Normal 43 4" xfId="1526"/>
    <cellStyle name="Normal 43 5" xfId="2778"/>
    <cellStyle name="Normal 43 6" xfId="2293"/>
    <cellStyle name="Normal 44" xfId="1527"/>
    <cellStyle name="Normal 44 2" xfId="1528"/>
    <cellStyle name="Normal 44 2 2" xfId="2779"/>
    <cellStyle name="Normal 44 2 3" xfId="2297"/>
    <cellStyle name="Normal 44 3" xfId="1529"/>
    <cellStyle name="Normal 44 3 2" xfId="2780"/>
    <cellStyle name="Normal 44 3 3" xfId="2298"/>
    <cellStyle name="Normal 44 4" xfId="1530"/>
    <cellStyle name="Normal 44 5" xfId="2781"/>
    <cellStyle name="Normal 44 6" xfId="2296"/>
    <cellStyle name="Normal 45" xfId="1531"/>
    <cellStyle name="Normal 45 2" xfId="1532"/>
    <cellStyle name="Normal 45 2 2" xfId="2782"/>
    <cellStyle name="Normal 45 2 3" xfId="2300"/>
    <cellStyle name="Normal 45 3" xfId="1533"/>
    <cellStyle name="Normal 45 3 2" xfId="2783"/>
    <cellStyle name="Normal 45 3 3" xfId="2301"/>
    <cellStyle name="Normal 45 4" xfId="1534"/>
    <cellStyle name="Normal 45 5" xfId="2784"/>
    <cellStyle name="Normal 45 6" xfId="2299"/>
    <cellStyle name="Normal 46" xfId="1535"/>
    <cellStyle name="Normal 46 2" xfId="1536"/>
    <cellStyle name="Normal 46 2 2" xfId="2785"/>
    <cellStyle name="Normal 46 2 3" xfId="2303"/>
    <cellStyle name="Normal 46 3" xfId="1537"/>
    <cellStyle name="Normal 46 3 2" xfId="2786"/>
    <cellStyle name="Normal 46 3 3" xfId="2304"/>
    <cellStyle name="Normal 46 4" xfId="1538"/>
    <cellStyle name="Normal 46 5" xfId="2787"/>
    <cellStyle name="Normal 46 6" xfId="2302"/>
    <cellStyle name="Normal 47" xfId="1539"/>
    <cellStyle name="Normal 47 2" xfId="1540"/>
    <cellStyle name="Normal 47 2 2" xfId="2788"/>
    <cellStyle name="Normal 47 2 3" xfId="2306"/>
    <cellStyle name="Normal 47 3" xfId="1541"/>
    <cellStyle name="Normal 47 3 2" xfId="2789"/>
    <cellStyle name="Normal 47 3 3" xfId="2307"/>
    <cellStyle name="Normal 47 4" xfId="1542"/>
    <cellStyle name="Normal 47 5" xfId="2790"/>
    <cellStyle name="Normal 47 6" xfId="2305"/>
    <cellStyle name="Normal 48" xfId="1543"/>
    <cellStyle name="Normal 48 2" xfId="1544"/>
    <cellStyle name="Normal 48 2 2" xfId="2791"/>
    <cellStyle name="Normal 48 2 3" xfId="2309"/>
    <cellStyle name="Normal 48 3" xfId="1545"/>
    <cellStyle name="Normal 48 3 2" xfId="2792"/>
    <cellStyle name="Normal 48 3 3" xfId="2310"/>
    <cellStyle name="Normal 48 4" xfId="1546"/>
    <cellStyle name="Normal 48 5" xfId="2793"/>
    <cellStyle name="Normal 48 6" xfId="2308"/>
    <cellStyle name="Normal 49" xfId="1547"/>
    <cellStyle name="Normal 49 2" xfId="1548"/>
    <cellStyle name="Normal 49 2 2" xfId="2794"/>
    <cellStyle name="Normal 49 2 3" xfId="2312"/>
    <cellStyle name="Normal 49 3" xfId="1549"/>
    <cellStyle name="Normal 49 3 2" xfId="2795"/>
    <cellStyle name="Normal 49 3 3" xfId="2313"/>
    <cellStyle name="Normal 49 4" xfId="1550"/>
    <cellStyle name="Normal 49 5" xfId="2796"/>
    <cellStyle name="Normal 49 6" xfId="2311"/>
    <cellStyle name="Normal 5" xfId="13"/>
    <cellStyle name="Normal 5 10" xfId="1551"/>
    <cellStyle name="Normal 5 10 2" xfId="2797"/>
    <cellStyle name="Normal 5 10 3" xfId="2314"/>
    <cellStyle name="Normal 5 11" xfId="1552"/>
    <cellStyle name="Normal 5 11 2" xfId="2798"/>
    <cellStyle name="Normal 5 11 3" xfId="2315"/>
    <cellStyle name="Normal 5 12" xfId="1553"/>
    <cellStyle name="Normal 5 12 2" xfId="2799"/>
    <cellStyle name="Normal 5 12 3" xfId="2316"/>
    <cellStyle name="Normal 5 13" xfId="1554"/>
    <cellStyle name="Normal 5 13 2" xfId="2800"/>
    <cellStyle name="Normal 5 13 3" xfId="2317"/>
    <cellStyle name="Normal 5 14" xfId="1555"/>
    <cellStyle name="Normal 5 15" xfId="1556"/>
    <cellStyle name="Normal 5 16" xfId="2053"/>
    <cellStyle name="Normal 5 16 2" xfId="2362"/>
    <cellStyle name="Normal 5 17" xfId="2148"/>
    <cellStyle name="Normal 5 18" xfId="101"/>
    <cellStyle name="Normal 5 2" xfId="1557"/>
    <cellStyle name="Normal 5 2 2" xfId="1558"/>
    <cellStyle name="Normal 5 2 2 2" xfId="1559"/>
    <cellStyle name="Normal 5 2 3" xfId="1560"/>
    <cellStyle name="Normal 5 2 4" xfId="1561"/>
    <cellStyle name="Normal 5 2 5" xfId="1562"/>
    <cellStyle name="Normal 5 3" xfId="1563"/>
    <cellStyle name="Normal 5 3 2" xfId="1564"/>
    <cellStyle name="Normal 5 3 2 2" xfId="1565"/>
    <cellStyle name="Normal 5 3 3" xfId="1566"/>
    <cellStyle name="Normal 5 3 3 2" xfId="2801"/>
    <cellStyle name="Normal 5 3 3 3" xfId="2318"/>
    <cellStyle name="Normal 5 3 4" xfId="1567"/>
    <cellStyle name="Normal 5 4" xfId="1568"/>
    <cellStyle name="Normal 5 4 2" xfId="1569"/>
    <cellStyle name="Normal 5 4 2 2" xfId="2802"/>
    <cellStyle name="Normal 5 4 2 3" xfId="2319"/>
    <cellStyle name="Normal 5 4 3" xfId="1570"/>
    <cellStyle name="Normal 5 5" xfId="1571"/>
    <cellStyle name="Normal 5 5 2" xfId="2803"/>
    <cellStyle name="Normal 5 5 3" xfId="2320"/>
    <cellStyle name="Normal 5 6" xfId="1572"/>
    <cellStyle name="Normal 5 6 2" xfId="2804"/>
    <cellStyle name="Normal 5 6 3" xfId="2321"/>
    <cellStyle name="Normal 5 7" xfId="1573"/>
    <cellStyle name="Normal 5 7 2" xfId="2805"/>
    <cellStyle name="Normal 5 7 3" xfId="2322"/>
    <cellStyle name="Normal 5 8" xfId="1574"/>
    <cellStyle name="Normal 5 8 2" xfId="2806"/>
    <cellStyle name="Normal 5 8 3" xfId="2323"/>
    <cellStyle name="Normal 5 9" xfId="1575"/>
    <cellStyle name="Normal 5 9 2" xfId="2807"/>
    <cellStyle name="Normal 5 9 3" xfId="2324"/>
    <cellStyle name="Normal 50" xfId="1576"/>
    <cellStyle name="Normal 50 2" xfId="1577"/>
    <cellStyle name="Normal 50 2 2" xfId="2808"/>
    <cellStyle name="Normal 50 2 3" xfId="2326"/>
    <cellStyle name="Normal 50 3" xfId="1578"/>
    <cellStyle name="Normal 50 3 2" xfId="2809"/>
    <cellStyle name="Normal 50 3 3" xfId="2327"/>
    <cellStyle name="Normal 50 4" xfId="1579"/>
    <cellStyle name="Normal 50 5" xfId="2810"/>
    <cellStyle name="Normal 50 6" xfId="2325"/>
    <cellStyle name="Normal 51" xfId="1580"/>
    <cellStyle name="Normal 51 2" xfId="1581"/>
    <cellStyle name="Normal 51 2 2" xfId="2811"/>
    <cellStyle name="Normal 51 2 3" xfId="2329"/>
    <cellStyle name="Normal 51 3" xfId="1582"/>
    <cellStyle name="Normal 51 3 2" xfId="2812"/>
    <cellStyle name="Normal 51 3 3" xfId="2330"/>
    <cellStyle name="Normal 51 4" xfId="1583"/>
    <cellStyle name="Normal 51 5" xfId="2813"/>
    <cellStyle name="Normal 51 6" xfId="2328"/>
    <cellStyle name="Normal 52" xfId="1584"/>
    <cellStyle name="Normal 52 2" xfId="1585"/>
    <cellStyle name="Normal 52 2 2" xfId="2814"/>
    <cellStyle name="Normal 52 2 3" xfId="2332"/>
    <cellStyle name="Normal 52 3" xfId="1586"/>
    <cellStyle name="Normal 52 3 2" xfId="2815"/>
    <cellStyle name="Normal 52 3 3" xfId="2333"/>
    <cellStyle name="Normal 52 4" xfId="1587"/>
    <cellStyle name="Normal 52 5" xfId="2816"/>
    <cellStyle name="Normal 52 6" xfId="2331"/>
    <cellStyle name="Normal 53" xfId="1588"/>
    <cellStyle name="Normal 53 2" xfId="1589"/>
    <cellStyle name="Normal 53 2 2" xfId="1590"/>
    <cellStyle name="Normal 53 3" xfId="1591"/>
    <cellStyle name="Normal 54" xfId="1592"/>
    <cellStyle name="Normal 54 2" xfId="1593"/>
    <cellStyle name="Normal 54 2 2" xfId="1594"/>
    <cellStyle name="Normal 54 3" xfId="1595"/>
    <cellStyle name="Normal 55" xfId="1596"/>
    <cellStyle name="Normal 55 2" xfId="1597"/>
    <cellStyle name="Normal 56" xfId="1598"/>
    <cellStyle name="Normal 56 2" xfId="1599"/>
    <cellStyle name="Normal 56 3" xfId="1600"/>
    <cellStyle name="Normal 57" xfId="1601"/>
    <cellStyle name="Normal 57 2" xfId="1602"/>
    <cellStyle name="Normal 57 3" xfId="1603"/>
    <cellStyle name="Normal 58" xfId="1604"/>
    <cellStyle name="Normal 58 2" xfId="1605"/>
    <cellStyle name="Normal 58 3" xfId="1606"/>
    <cellStyle name="Normal 59" xfId="1607"/>
    <cellStyle name="Normal 59 2" xfId="1608"/>
    <cellStyle name="Normal 59 3" xfId="1609"/>
    <cellStyle name="Normal 6" xfId="91"/>
    <cellStyle name="Normal 6 10" xfId="1610"/>
    <cellStyle name="Normal 6 11" xfId="1611"/>
    <cellStyle name="Normal 6 12" xfId="2817"/>
    <cellStyle name="Normal 6 13" xfId="2149"/>
    <cellStyle name="Normal 6 2" xfId="17"/>
    <cellStyle name="Normal 6 2 2" xfId="1613"/>
    <cellStyle name="Normal 6 2 2 2" xfId="1614"/>
    <cellStyle name="Normal 6 2 3" xfId="1615"/>
    <cellStyle name="Normal 6 2 3 2" xfId="1616"/>
    <cellStyle name="Normal 6 2 4" xfId="1617"/>
    <cellStyle name="Normal 6 2 5" xfId="1612"/>
    <cellStyle name="Normal 6 3" xfId="1618"/>
    <cellStyle name="Normal 6 3 2" xfId="1619"/>
    <cellStyle name="Normal 6 3 2 2" xfId="1620"/>
    <cellStyle name="Normal 6 3 2 2 2" xfId="2818"/>
    <cellStyle name="Normal 6 3 2 2 3" xfId="2335"/>
    <cellStyle name="Normal 6 3 2 3" xfId="1621"/>
    <cellStyle name="Normal 6 3 2 3 2" xfId="2819"/>
    <cellStyle name="Normal 6 3 2 3 3" xfId="2336"/>
    <cellStyle name="Normal 6 3 2 4" xfId="2820"/>
    <cellStyle name="Normal 6 3 2 5" xfId="2334"/>
    <cellStyle name="Normal 6 3 3" xfId="1622"/>
    <cellStyle name="Normal 6 4" xfId="1623"/>
    <cellStyle name="Normal 6 4 2" xfId="1624"/>
    <cellStyle name="Normal 6 4 3" xfId="1625"/>
    <cellStyle name="Normal 6 5" xfId="1626"/>
    <cellStyle name="Normal 6 5 2" xfId="1627"/>
    <cellStyle name="Normal 6 5 2 2" xfId="2821"/>
    <cellStyle name="Normal 6 5 2 3" xfId="2338"/>
    <cellStyle name="Normal 6 5 3" xfId="1628"/>
    <cellStyle name="Normal 6 5 3 2" xfId="2822"/>
    <cellStyle name="Normal 6 5 3 3" xfId="2339"/>
    <cellStyle name="Normal 6 5 4" xfId="2823"/>
    <cellStyle name="Normal 6 5 5" xfId="2337"/>
    <cellStyle name="Normal 6 6" xfId="1629"/>
    <cellStyle name="Normal 6 7" xfId="1630"/>
    <cellStyle name="Normal 6 8" xfId="1631"/>
    <cellStyle name="Normal 6 9" xfId="1632"/>
    <cellStyle name="Normal 60" xfId="1633"/>
    <cellStyle name="Normal 60 2" xfId="1634"/>
    <cellStyle name="Normal 60 3" xfId="1635"/>
    <cellStyle name="Normal 61" xfId="1636"/>
    <cellStyle name="Normal 61 2" xfId="1637"/>
    <cellStyle name="Normal 61 3" xfId="1638"/>
    <cellStyle name="Normal 62" xfId="1639"/>
    <cellStyle name="Normal 62 2" xfId="1640"/>
    <cellStyle name="Normal 62 3" xfId="1641"/>
    <cellStyle name="Normal 63" xfId="59"/>
    <cellStyle name="Normal 63 2" xfId="1643"/>
    <cellStyle name="Normal 63 3" xfId="1644"/>
    <cellStyle name="Normal 63 4" xfId="1642"/>
    <cellStyle name="Normal 64" xfId="1645"/>
    <cellStyle name="Normal 64 2" xfId="1646"/>
    <cellStyle name="Normal 64 3" xfId="1647"/>
    <cellStyle name="Normal 65" xfId="1648"/>
    <cellStyle name="Normal 65 2" xfId="1649"/>
    <cellStyle name="Normal 65 3" xfId="1650"/>
    <cellStyle name="Normal 66" xfId="1651"/>
    <cellStyle name="Normal 66 2" xfId="1652"/>
    <cellStyle name="Normal 66 3" xfId="1653"/>
    <cellStyle name="Normal 67" xfId="1654"/>
    <cellStyle name="Normal 67 2" xfId="1655"/>
    <cellStyle name="Normal 67 3" xfId="1656"/>
    <cellStyle name="Normal 68" xfId="1657"/>
    <cellStyle name="Normal 68 2" xfId="1658"/>
    <cellStyle name="Normal 68 3" xfId="1659"/>
    <cellStyle name="Normal 69" xfId="1660"/>
    <cellStyle name="Normal 69 2" xfId="1661"/>
    <cellStyle name="Normal 69 3" xfId="1662"/>
    <cellStyle name="Normal 7" xfId="1663"/>
    <cellStyle name="Normal 7 2" xfId="1664"/>
    <cellStyle name="Normal 7 2 2" xfId="1665"/>
    <cellStyle name="Normal 7 2 3" xfId="1666"/>
    <cellStyle name="Normal 7 3" xfId="1667"/>
    <cellStyle name="Normal 7 3 2" xfId="1668"/>
    <cellStyle name="Normal 7 4" xfId="1669"/>
    <cellStyle name="Normal 7 5" xfId="1670"/>
    <cellStyle name="Normal 7 6" xfId="1671"/>
    <cellStyle name="Normal 7 7" xfId="1672"/>
    <cellStyle name="Normal 7 8" xfId="2824"/>
    <cellStyle name="Normal 7 9" xfId="2150"/>
    <cellStyle name="Normal 70" xfId="1673"/>
    <cellStyle name="Normal 70 2" xfId="1674"/>
    <cellStyle name="Normal 70 3" xfId="1675"/>
    <cellStyle name="Normal 71" xfId="1676"/>
    <cellStyle name="Normal 71 2" xfId="1677"/>
    <cellStyle name="Normal 71 3" xfId="1678"/>
    <cellStyle name="Normal 72" xfId="1679"/>
    <cellStyle name="Normal 72 2" xfId="1680"/>
    <cellStyle name="Normal 72 3" xfId="1681"/>
    <cellStyle name="Normal 73" xfId="1682"/>
    <cellStyle name="Normal 73 2" xfId="1683"/>
    <cellStyle name="Normal 73 3" xfId="1684"/>
    <cellStyle name="Normal 73 4" xfId="1685"/>
    <cellStyle name="Normal 73 4 2" xfId="2825"/>
    <cellStyle name="Normal 73 4 3" xfId="2340"/>
    <cellStyle name="Normal 74" xfId="1686"/>
    <cellStyle name="Normal 74 2" xfId="1687"/>
    <cellStyle name="Normal 74 3" xfId="1688"/>
    <cellStyle name="Normal 75" xfId="1689"/>
    <cellStyle name="Normal 75 2" xfId="1690"/>
    <cellStyle name="Normal 75 3" xfId="1691"/>
    <cellStyle name="Normal 76" xfId="1692"/>
    <cellStyle name="Normal 76 2" xfId="1693"/>
    <cellStyle name="Normal 76 3" xfId="1694"/>
    <cellStyle name="Normal 77" xfId="1695"/>
    <cellStyle name="Normal 77 2" xfId="1696"/>
    <cellStyle name="Normal 77 3" xfId="1697"/>
    <cellStyle name="Normal 78" xfId="1698"/>
    <cellStyle name="Normal 78 2" xfId="1699"/>
    <cellStyle name="Normal 78 3" xfId="2826"/>
    <cellStyle name="Normal 78 4" xfId="2341"/>
    <cellStyle name="Normal 79" xfId="1700"/>
    <cellStyle name="Normal 79 2" xfId="1701"/>
    <cellStyle name="Normal 8" xfId="67"/>
    <cellStyle name="Normal 8 2" xfId="1703"/>
    <cellStyle name="Normal 8 2 2" xfId="1704"/>
    <cellStyle name="Normal 8 3" xfId="1705"/>
    <cellStyle name="Normal 8 4" xfId="1706"/>
    <cellStyle name="Normal 8 5" xfId="2827"/>
    <cellStyle name="Normal 8 6" xfId="2151"/>
    <cellStyle name="Normal 8 7" xfId="1702"/>
    <cellStyle name="Normal 80" xfId="1707"/>
    <cellStyle name="Normal 80 2" xfId="1708"/>
    <cellStyle name="Normal 81" xfId="1709"/>
    <cellStyle name="Normal 81 2" xfId="1710"/>
    <cellStyle name="Normal 82" xfId="1711"/>
    <cellStyle name="Normal 82 2" xfId="1712"/>
    <cellStyle name="Normal 83" xfId="1713"/>
    <cellStyle name="Normal 83 2" xfId="1714"/>
    <cellStyle name="Normal 84" xfId="1715"/>
    <cellStyle name="Normal 84 2" xfId="1716"/>
    <cellStyle name="Normal 85" xfId="1717"/>
    <cellStyle name="Normal 85 2" xfId="1718"/>
    <cellStyle name="Normal 86" xfId="1719"/>
    <cellStyle name="Normal 86 2" xfId="1720"/>
    <cellStyle name="Normal 87" xfId="1721"/>
    <cellStyle name="Normal 87 2" xfId="1722"/>
    <cellStyle name="Normal 88" xfId="1723"/>
    <cellStyle name="Normal 88 2" xfId="1724"/>
    <cellStyle name="Normal 89" xfId="1725"/>
    <cellStyle name="Normal 89 2" xfId="1726"/>
    <cellStyle name="Normal 9" xfId="1727"/>
    <cellStyle name="Normal 9 2" xfId="1728"/>
    <cellStyle name="Normal 9 2 2" xfId="1729"/>
    <cellStyle name="Normal 9 2 3" xfId="1730"/>
    <cellStyle name="Normal 9 3" xfId="1731"/>
    <cellStyle name="Normal 9 3 2" xfId="1732"/>
    <cellStyle name="Normal 9 4" xfId="1733"/>
    <cellStyle name="Normal 9 5" xfId="1734"/>
    <cellStyle name="Normal 9 6" xfId="1735"/>
    <cellStyle name="Normal 9 7" xfId="2828"/>
    <cellStyle name="Normal 9 8" xfId="2152"/>
    <cellStyle name="Normal 90" xfId="1736"/>
    <cellStyle name="Normal 90 2" xfId="1737"/>
    <cellStyle name="Normal 91" xfId="1738"/>
    <cellStyle name="Normal 91 2" xfId="1739"/>
    <cellStyle name="Normal 92" xfId="1740"/>
    <cellStyle name="Normal 92 2" xfId="1741"/>
    <cellStyle name="Normal 93" xfId="1742"/>
    <cellStyle name="Normal 93 2" xfId="1743"/>
    <cellStyle name="Normal 94" xfId="1744"/>
    <cellStyle name="Normal 94 2" xfId="1745"/>
    <cellStyle name="Normal 95" xfId="1746"/>
    <cellStyle name="Normal 95 2" xfId="1747"/>
    <cellStyle name="Normal 96" xfId="1748"/>
    <cellStyle name="Normal 96 2" xfId="1749"/>
    <cellStyle name="Normal 97" xfId="1750"/>
    <cellStyle name="Normal 97 2" xfId="1751"/>
    <cellStyle name="Normal 98" xfId="1752"/>
    <cellStyle name="Normal 98 2" xfId="1753"/>
    <cellStyle name="Normal 99" xfId="1754"/>
    <cellStyle name="Normal 99 2" xfId="1755"/>
    <cellStyle name="Normal Table" xfId="1756"/>
    <cellStyle name="Normál_MERLEG.XLS" xfId="1757"/>
    <cellStyle name="Note 10" xfId="1758"/>
    <cellStyle name="Note 11" xfId="74"/>
    <cellStyle name="Note 2" xfId="1759"/>
    <cellStyle name="Note 2 2" xfId="1760"/>
    <cellStyle name="Note 3" xfId="1761"/>
    <cellStyle name="Note 3 2" xfId="1762"/>
    <cellStyle name="Note 4" xfId="1763"/>
    <cellStyle name="Note 4 2" xfId="1764"/>
    <cellStyle name="Note 5" xfId="1765"/>
    <cellStyle name="Note 5 2" xfId="1766"/>
    <cellStyle name="Note 6" xfId="1767"/>
    <cellStyle name="Note 6 2" xfId="1768"/>
    <cellStyle name="Note 7" xfId="1769"/>
    <cellStyle name="Note 7 2" xfId="1770"/>
    <cellStyle name="Note 8" xfId="1771"/>
    <cellStyle name="Note 8 2" xfId="1772"/>
    <cellStyle name="Note 9" xfId="1773"/>
    <cellStyle name="Note 9 2" xfId="1774"/>
    <cellStyle name="Notes" xfId="1775"/>
    <cellStyle name="Notes 2" xfId="1776"/>
    <cellStyle name="notes 3" xfId="1777"/>
    <cellStyle name="notes 4" xfId="1778"/>
    <cellStyle name="notes 5" xfId="1779"/>
    <cellStyle name="notes 6" xfId="1780"/>
    <cellStyle name="notes 7" xfId="1781"/>
    <cellStyle name="Ôèíàíñîâûé [0]_ÃËÀØÀ" xfId="2153"/>
    <cellStyle name="Ôèíàíñîâûé_ÃËÀØÀ" xfId="2154"/>
    <cellStyle name="Of which" xfId="1782"/>
    <cellStyle name="ohneP" xfId="1783"/>
    <cellStyle name="Òûñÿ÷è [0]_×èàòóðà Ô" xfId="2155"/>
    <cellStyle name="Òûñÿ÷è_×èàòóðà Ô" xfId="2156"/>
    <cellStyle name="Output" xfId="28" builtinId="21" customBuiltin="1"/>
    <cellStyle name="Output 10" xfId="1784"/>
    <cellStyle name="Output 2" xfId="1785"/>
    <cellStyle name="Output 2 2" xfId="1786"/>
    <cellStyle name="Output 3" xfId="1787"/>
    <cellStyle name="Output 3 2" xfId="1788"/>
    <cellStyle name="Output 4" xfId="1789"/>
    <cellStyle name="Output 4 2" xfId="1790"/>
    <cellStyle name="Output 5" xfId="1791"/>
    <cellStyle name="Output 5 2" xfId="1792"/>
    <cellStyle name="Output 6" xfId="1793"/>
    <cellStyle name="Output 6 2" xfId="1794"/>
    <cellStyle name="Output 7" xfId="1795"/>
    <cellStyle name="Output 7 2" xfId="1796"/>
    <cellStyle name="Output 8" xfId="1797"/>
    <cellStyle name="Output 8 2" xfId="1798"/>
    <cellStyle name="Output 9" xfId="1799"/>
    <cellStyle name="Output 9 2" xfId="1800"/>
    <cellStyle name="Percen - Style1" xfId="92"/>
    <cellStyle name="Percen - Style1 2" xfId="2829"/>
    <cellStyle name="Percen - Style1 3" xfId="2830"/>
    <cellStyle name="Percen - Style1 4" xfId="2342"/>
    <cellStyle name="Percent [2]" xfId="1801"/>
    <cellStyle name="Percent 10" xfId="1802"/>
    <cellStyle name="Percent 11" xfId="1803"/>
    <cellStyle name="Percent 12" xfId="1804"/>
    <cellStyle name="Percent 12 2" xfId="1805"/>
    <cellStyle name="Percent 13" xfId="1806"/>
    <cellStyle name="Percent 14" xfId="1807"/>
    <cellStyle name="Percent 15" xfId="1808"/>
    <cellStyle name="Percent 16" xfId="1809"/>
    <cellStyle name="Percent 17" xfId="1810"/>
    <cellStyle name="Percent 17 2" xfId="1811"/>
    <cellStyle name="Percent 18" xfId="1812"/>
    <cellStyle name="Percent 19" xfId="1813"/>
    <cellStyle name="Percent 2" xfId="1814"/>
    <cellStyle name="Percent 2 2" xfId="1815"/>
    <cellStyle name="Percent 2 3" xfId="1816"/>
    <cellStyle name="Percent 2 4" xfId="1817"/>
    <cellStyle name="Percent 2 5" xfId="1818"/>
    <cellStyle name="Percent 2 6" xfId="1819"/>
    <cellStyle name="Percent 2 7" xfId="1820"/>
    <cellStyle name="Percent 2 8" xfId="1821"/>
    <cellStyle name="Percent 20" xfId="1822"/>
    <cellStyle name="Percent 21" xfId="1823"/>
    <cellStyle name="Percent 22" xfId="1824"/>
    <cellStyle name="Percent 23" xfId="1825"/>
    <cellStyle name="Percent 24" xfId="1826"/>
    <cellStyle name="Percent 25" xfId="1827"/>
    <cellStyle name="Percent 26" xfId="1828"/>
    <cellStyle name="Percent 27" xfId="1829"/>
    <cellStyle name="Percent 28" xfId="1830"/>
    <cellStyle name="Percent 29" xfId="1831"/>
    <cellStyle name="Percent 3" xfId="1832"/>
    <cellStyle name="Percent 3 2" xfId="1833"/>
    <cellStyle name="Percent 3 3" xfId="1834"/>
    <cellStyle name="Percent 30" xfId="1835"/>
    <cellStyle name="Percent 31" xfId="1836"/>
    <cellStyle name="Percent 32" xfId="1837"/>
    <cellStyle name="Percent 33" xfId="1838"/>
    <cellStyle name="Percent 34" xfId="1839"/>
    <cellStyle name="Percent 35" xfId="1840"/>
    <cellStyle name="Percent 36" xfId="1841"/>
    <cellStyle name="Percent 37" xfId="1842"/>
    <cellStyle name="Percent 38" xfId="1843"/>
    <cellStyle name="Percent 39" xfId="1844"/>
    <cellStyle name="Percent 4" xfId="1845"/>
    <cellStyle name="Percent 4 2" xfId="2355"/>
    <cellStyle name="Percent 40" xfId="1846"/>
    <cellStyle name="Percent 41" xfId="1847"/>
    <cellStyle name="Percent 42" xfId="1848"/>
    <cellStyle name="Percent 43" xfId="1849"/>
    <cellStyle name="Percent 44" xfId="1850"/>
    <cellStyle name="Percent 45" xfId="1851"/>
    <cellStyle name="Percent 46" xfId="1852"/>
    <cellStyle name="Percent 47" xfId="2353"/>
    <cellStyle name="Percent 48" xfId="2360"/>
    <cellStyle name="Percent 49" xfId="2831"/>
    <cellStyle name="Percent 5" xfId="1853"/>
    <cellStyle name="Percent 5 2" xfId="2356"/>
    <cellStyle name="Percent 50" xfId="2832"/>
    <cellStyle name="Percent 51" xfId="2833"/>
    <cellStyle name="Percent 52" xfId="2834"/>
    <cellStyle name="Percent 53" xfId="2835"/>
    <cellStyle name="Percent 54" xfId="2836"/>
    <cellStyle name="Percent 55" xfId="2837"/>
    <cellStyle name="Percent 56" xfId="2838"/>
    <cellStyle name="Percent 57" xfId="2839"/>
    <cellStyle name="Percent 58" xfId="2840"/>
    <cellStyle name="Percent 59" xfId="2841"/>
    <cellStyle name="Percent 6" xfId="1854"/>
    <cellStyle name="Percent 6 2" xfId="2357"/>
    <cellStyle name="Percent 60" xfId="2842"/>
    <cellStyle name="Percent 61" xfId="2843"/>
    <cellStyle name="Percent 62" xfId="2844"/>
    <cellStyle name="Percent 63" xfId="2845"/>
    <cellStyle name="Percent 64" xfId="2846"/>
    <cellStyle name="Percent 65" xfId="2847"/>
    <cellStyle name="Percent 66" xfId="2848"/>
    <cellStyle name="Percent 67" xfId="2849"/>
    <cellStyle name="Percent 68" xfId="2850"/>
    <cellStyle name="Percent 69" xfId="2851"/>
    <cellStyle name="Percent 7" xfId="1855"/>
    <cellStyle name="Percent 7 2" xfId="2358"/>
    <cellStyle name="Percent 70" xfId="2852"/>
    <cellStyle name="Percent 71" xfId="2853"/>
    <cellStyle name="Percent 72" xfId="2854"/>
    <cellStyle name="Percent 73" xfId="2855"/>
    <cellStyle name="Percent 74" xfId="2856"/>
    <cellStyle name="Percent 75" xfId="2857"/>
    <cellStyle name="Percent 76" xfId="2858"/>
    <cellStyle name="Percent 77" xfId="2859"/>
    <cellStyle name="Percent 78" xfId="2860"/>
    <cellStyle name="Percent 79" xfId="2861"/>
    <cellStyle name="Percent 8" xfId="1856"/>
    <cellStyle name="Percent 80" xfId="2862"/>
    <cellStyle name="Percent 81" xfId="2863"/>
    <cellStyle name="Percent 82" xfId="2864"/>
    <cellStyle name="Percent 83" xfId="2865"/>
    <cellStyle name="Percent 84" xfId="2866"/>
    <cellStyle name="Percent 85" xfId="2867"/>
    <cellStyle name="Percent 86" xfId="2868"/>
    <cellStyle name="Percent 87" xfId="2869"/>
    <cellStyle name="Percent 88" xfId="2870"/>
    <cellStyle name="Percent 89" xfId="2079"/>
    <cellStyle name="Percent 9" xfId="1857"/>
    <cellStyle name="Percent 90" xfId="2924"/>
    <cellStyle name="percentage difference" xfId="1858"/>
    <cellStyle name="percentage difference 2" xfId="1859"/>
    <cellStyle name="percentage difference 3" xfId="1860"/>
    <cellStyle name="percentage difference 4" xfId="1861"/>
    <cellStyle name="percentage difference 5" xfId="1862"/>
    <cellStyle name="percentage difference 6" xfId="1863"/>
    <cellStyle name="percentage difference 7" xfId="2871"/>
    <cellStyle name="percentage difference 8" xfId="2872"/>
    <cellStyle name="percentage difference 9" xfId="2157"/>
    <cellStyle name="percentage difference one decimal" xfId="1864"/>
    <cellStyle name="percentage difference one decimal 2" xfId="1865"/>
    <cellStyle name="percentage difference zero decimal" xfId="1866"/>
    <cellStyle name="percentage difference zero decimal 2" xfId="1867"/>
    <cellStyle name="Percentual" xfId="1868"/>
    <cellStyle name="Ponto" xfId="1869"/>
    <cellStyle name="Porcentagem 2" xfId="1870"/>
    <cellStyle name="Porcentagem_A.1" xfId="1871"/>
    <cellStyle name="Presentation" xfId="1872"/>
    <cellStyle name="Publication" xfId="93"/>
    <cellStyle name="Publication 2" xfId="1873"/>
    <cellStyle name="Publication 3" xfId="2873"/>
    <cellStyle name="Red Text" xfId="1874"/>
    <cellStyle name="reduced" xfId="1875"/>
    <cellStyle name="rodape" xfId="1876"/>
    <cellStyle name="row1" xfId="1877"/>
    <cellStyle name="semestre" xfId="1878"/>
    <cellStyle name="Sep. milhar [0]" xfId="1879"/>
    <cellStyle name="Sep. milhar [2]" xfId="1880"/>
    <cellStyle name="Separador de m" xfId="1881"/>
    <cellStyle name="Separador de m 2" xfId="1882"/>
    <cellStyle name="Separador de m 2 2" xfId="1883"/>
    <cellStyle name="Separador de m 3" xfId="1884"/>
    <cellStyle name="Separador de m 3 2" xfId="1885"/>
    <cellStyle name="Separador de m 4" xfId="1886"/>
    <cellStyle name="Separador de milhares [0]_%PIB" xfId="1887"/>
    <cellStyle name="Separador de milhares 2" xfId="1888"/>
    <cellStyle name="Separador de milhares 2 2" xfId="1889"/>
    <cellStyle name="Separador de milhares 4" xfId="1890"/>
    <cellStyle name="Separador de milhares 4 2" xfId="1891"/>
    <cellStyle name="Separador de milhares_%PIB" xfId="1892"/>
    <cellStyle name="Standard_Lauren Data August" xfId="1893"/>
    <cellStyle name="STYL1 - Style1" xfId="1894"/>
    <cellStyle name="Style 1" xfId="66"/>
    <cellStyle name="Style 1 2" xfId="1896"/>
    <cellStyle name="Style 1 2 2" xfId="2159"/>
    <cellStyle name="Style 1 3" xfId="2874"/>
    <cellStyle name="Style 1 4" xfId="2875"/>
    <cellStyle name="Style 1 5" xfId="2158"/>
    <cellStyle name="Style 1 6" xfId="1895"/>
    <cellStyle name="Style1" xfId="94"/>
    <cellStyle name="Style1 2" xfId="2876"/>
    <cellStyle name="Style1 3" xfId="2877"/>
    <cellStyle name="Style1 4" xfId="2343"/>
    <cellStyle name="Tajik" xfId="1897"/>
    <cellStyle name="tête chapitre" xfId="1898"/>
    <cellStyle name="Text" xfId="1899"/>
    <cellStyle name="Text 2" xfId="1900"/>
    <cellStyle name="Text 3" xfId="2878"/>
    <cellStyle name="Title" xfId="19" builtinId="15" customBuiltin="1"/>
    <cellStyle name="Title 10" xfId="1901"/>
    <cellStyle name="Title 2" xfId="1902"/>
    <cellStyle name="Title 2 2" xfId="1903"/>
    <cellStyle name="Title 3" xfId="1904"/>
    <cellStyle name="Title 3 2" xfId="1905"/>
    <cellStyle name="Title 4" xfId="1906"/>
    <cellStyle name="Title 4 2" xfId="1907"/>
    <cellStyle name="Title 5" xfId="1908"/>
    <cellStyle name="Title 5 2" xfId="1909"/>
    <cellStyle name="Title 6" xfId="1910"/>
    <cellStyle name="Title 6 2" xfId="1911"/>
    <cellStyle name="Title 7" xfId="1912"/>
    <cellStyle name="Title 7 2" xfId="1913"/>
    <cellStyle name="Title 8" xfId="1914"/>
    <cellStyle name="Title 8 2" xfId="1915"/>
    <cellStyle name="Title 9" xfId="1916"/>
    <cellStyle name="Title 9 2" xfId="1917"/>
    <cellStyle name="titre" xfId="1918"/>
    <cellStyle name="Titulo" xfId="1919"/>
    <cellStyle name="Titulo1" xfId="1920"/>
    <cellStyle name="Titulo1 10" xfId="1921"/>
    <cellStyle name="Titulo1 2" xfId="1922"/>
    <cellStyle name="Titulo1 2 2" xfId="1923"/>
    <cellStyle name="Titulo1 2 3" xfId="1924"/>
    <cellStyle name="Titulo1 2 4" xfId="1925"/>
    <cellStyle name="Titulo1 3" xfId="1926"/>
    <cellStyle name="Titulo1 4" xfId="1927"/>
    <cellStyle name="Titulo1 5" xfId="1928"/>
    <cellStyle name="Titulo1 6" xfId="1929"/>
    <cellStyle name="Titulo1 7" xfId="1930"/>
    <cellStyle name="Titulo1 8" xfId="1931"/>
    <cellStyle name="Titulo1 9" xfId="1932"/>
    <cellStyle name="Titulo2" xfId="1933"/>
    <cellStyle name="Titulo2 10" xfId="1934"/>
    <cellStyle name="Titulo2 2" xfId="1935"/>
    <cellStyle name="Titulo2 2 2" xfId="1936"/>
    <cellStyle name="Titulo2 2 3" xfId="1937"/>
    <cellStyle name="Titulo2 2 4" xfId="1938"/>
    <cellStyle name="Titulo2 3" xfId="1939"/>
    <cellStyle name="Titulo2 4" xfId="1940"/>
    <cellStyle name="Titulo2 5" xfId="1941"/>
    <cellStyle name="Titulo2 6" xfId="1942"/>
    <cellStyle name="Titulo2 7" xfId="1943"/>
    <cellStyle name="Titulo2 8" xfId="1944"/>
    <cellStyle name="Titulo2 9" xfId="1945"/>
    <cellStyle name="TopGrey" xfId="1946"/>
    <cellStyle name="Total" xfId="34" builtinId="25" customBuiltin="1"/>
    <cellStyle name="Total 10" xfId="1947"/>
    <cellStyle name="Total 11" xfId="1948"/>
    <cellStyle name="Total 12" xfId="1949"/>
    <cellStyle name="Total 13" xfId="1950"/>
    <cellStyle name="Total 14" xfId="1951"/>
    <cellStyle name="Total 15" xfId="1952"/>
    <cellStyle name="Total 16" xfId="1953"/>
    <cellStyle name="Total 17" xfId="2879"/>
    <cellStyle name="Total 18" xfId="2880"/>
    <cellStyle name="Total 19" xfId="95"/>
    <cellStyle name="Total 2" xfId="1954"/>
    <cellStyle name="Total 2 2" xfId="1955"/>
    <cellStyle name="Total 2 3" xfId="1956"/>
    <cellStyle name="Total 3" xfId="1957"/>
    <cellStyle name="Total 4" xfId="1958"/>
    <cellStyle name="Total 5" xfId="1959"/>
    <cellStyle name="Total 6" xfId="1960"/>
    <cellStyle name="Total 7" xfId="1961"/>
    <cellStyle name="Total 8" xfId="1962"/>
    <cellStyle name="Total 9" xfId="1963"/>
    <cellStyle name="Tusental (0)_Bank D" xfId="2881"/>
    <cellStyle name="USD" xfId="1964"/>
    <cellStyle name="USD 2" xfId="1965"/>
    <cellStyle name="USD Paren" xfId="1966"/>
    <cellStyle name="USD_Black Box 10 UNLOCKED" xfId="1967"/>
    <cellStyle name="V¡rgula" xfId="1968"/>
    <cellStyle name="V¡rgula0" xfId="1969"/>
    <cellStyle name="Valuta (0)_Bank D" xfId="2882"/>
    <cellStyle name="Vírgula" xfId="1970"/>
    <cellStyle name="Vírgula 2" xfId="1971"/>
    <cellStyle name="Vírgula 2 2" xfId="1972"/>
    <cellStyle name="Vírgula 3" xfId="1973"/>
    <cellStyle name="Vírgula 3 2" xfId="1974"/>
    <cellStyle name="Vírgula 4" xfId="1975"/>
    <cellStyle name="Warning Text" xfId="32" builtinId="11" customBuiltin="1"/>
    <cellStyle name="Warning Text 10" xfId="1976"/>
    <cellStyle name="Warning Text 2" xfId="1977"/>
    <cellStyle name="Warning Text 2 2" xfId="1978"/>
    <cellStyle name="Warning Text 3" xfId="1979"/>
    <cellStyle name="Warning Text 3 2" xfId="1980"/>
    <cellStyle name="Warning Text 4" xfId="1981"/>
    <cellStyle name="Warning Text 4 2" xfId="1982"/>
    <cellStyle name="Warning Text 5" xfId="1983"/>
    <cellStyle name="Warning Text 5 2" xfId="1984"/>
    <cellStyle name="Warning Text 6" xfId="1985"/>
    <cellStyle name="Warning Text 6 2" xfId="1986"/>
    <cellStyle name="Warning Text 7" xfId="1987"/>
    <cellStyle name="Warning Text 7 2" xfId="1988"/>
    <cellStyle name="Warning Text 8" xfId="1989"/>
    <cellStyle name="Warning Text 8 2" xfId="1990"/>
    <cellStyle name="Warning Text 9" xfId="1991"/>
    <cellStyle name="Warning Text 9 2" xfId="1992"/>
    <cellStyle name="WebAnchor1" xfId="1993"/>
    <cellStyle name="WebAnchor1 2" xfId="1994"/>
    <cellStyle name="WebAnchor2" xfId="1995"/>
    <cellStyle name="WebAnchor2 2" xfId="1996"/>
    <cellStyle name="WebAnchor3" xfId="1997"/>
    <cellStyle name="WebAnchor3 2" xfId="1998"/>
    <cellStyle name="WebAnchor4" xfId="1999"/>
    <cellStyle name="WebAnchor4 2" xfId="2000"/>
    <cellStyle name="WebAnchor5" xfId="2001"/>
    <cellStyle name="WebAnchor5 2" xfId="2002"/>
    <cellStyle name="WebAnchor6" xfId="2003"/>
    <cellStyle name="WebAnchor6 2" xfId="2004"/>
    <cellStyle name="WebAnchor7" xfId="2005"/>
    <cellStyle name="WebAnchor7 2" xfId="2006"/>
    <cellStyle name="WebBold" xfId="2007"/>
    <cellStyle name="WebBold 2" xfId="2008"/>
    <cellStyle name="WebDate" xfId="2009"/>
    <cellStyle name="WebDate 2" xfId="2010"/>
    <cellStyle name="Webexclude" xfId="2011"/>
    <cellStyle name="Webexclude 2" xfId="2012"/>
    <cellStyle name="WebFN" xfId="2013"/>
    <cellStyle name="WebFN 2" xfId="2014"/>
    <cellStyle name="WebFN1" xfId="2015"/>
    <cellStyle name="WebFN1 2" xfId="2016"/>
    <cellStyle name="WebFN2" xfId="2017"/>
    <cellStyle name="WebFN3" xfId="2018"/>
    <cellStyle name="WebFN3 2" xfId="2019"/>
    <cellStyle name="WebFN4" xfId="2020"/>
    <cellStyle name="WebHR" xfId="2021"/>
    <cellStyle name="WebHR 2" xfId="2022"/>
    <cellStyle name="WebIndent1" xfId="2023"/>
    <cellStyle name="WebIndent1 2" xfId="2024"/>
    <cellStyle name="WebIndent1wFN3" xfId="2025"/>
    <cellStyle name="WebIndent1wFN3 2" xfId="2026"/>
    <cellStyle name="WebIndent2" xfId="2027"/>
    <cellStyle name="WebIndent2 2" xfId="2028"/>
    <cellStyle name="WebNoBR" xfId="2029"/>
    <cellStyle name="zero" xfId="2030"/>
    <cellStyle name="zero 2" xfId="2031"/>
    <cellStyle name="Акцент1" xfId="2883"/>
    <cellStyle name="Акцент2" xfId="2884"/>
    <cellStyle name="Акцент3" xfId="2885"/>
    <cellStyle name="Акцент4" xfId="2886"/>
    <cellStyle name="Акцент5" xfId="2887"/>
    <cellStyle name="Акцент6" xfId="2888"/>
    <cellStyle name="Ввод " xfId="2889"/>
    <cellStyle name="Вывод" xfId="2890"/>
    <cellStyle name="Вычисление" xfId="2891"/>
    <cellStyle name="ДАТА" xfId="2032"/>
    <cellStyle name="ДАТА 2" xfId="2033"/>
    <cellStyle name="ДАТА 3" xfId="2892"/>
    <cellStyle name="Денежный [0]_453" xfId="2034"/>
    <cellStyle name="Денежный_453" xfId="2035"/>
    <cellStyle name="Заголовок 1" xfId="2893"/>
    <cellStyle name="Заголовок 2" xfId="2894"/>
    <cellStyle name="Заголовок 3" xfId="2895"/>
    <cellStyle name="Заголовок 4" xfId="2896"/>
    <cellStyle name="ЗАГОЛОВОК1" xfId="2036"/>
    <cellStyle name="ЗАГОЛОВОК1 2" xfId="2037"/>
    <cellStyle name="ЗАГОЛОВОК1 3" xfId="2897"/>
    <cellStyle name="ЗАГОЛОВОК2" xfId="2038"/>
    <cellStyle name="ЗАГОЛОВОК2 2" xfId="2039"/>
    <cellStyle name="ЗАГОЛОВОК2 3" xfId="2898"/>
    <cellStyle name="Итог" xfId="2899"/>
    <cellStyle name="ИТОГОВЫЙ" xfId="2040"/>
    <cellStyle name="ИТОГОВЫЙ 2" xfId="2041"/>
    <cellStyle name="ИТОГОВЫЙ 3" xfId="2900"/>
    <cellStyle name="Контрольная ячейка" xfId="2901"/>
    <cellStyle name="Название" xfId="2902"/>
    <cellStyle name="Нейтральный" xfId="2903"/>
    <cellStyle name="Обычный" xfId="2054"/>
    <cellStyle name="Обычный 2" xfId="2904"/>
    <cellStyle name="Обычный 2 3" xfId="2905"/>
    <cellStyle name="Обычный 3" xfId="2906"/>
    <cellStyle name="Обычный_11" xfId="2347"/>
    <cellStyle name="Открывавшаяся гиперссылка_Table_B_1999_2000_2001" xfId="2042"/>
    <cellStyle name="Плохой" xfId="2907"/>
    <cellStyle name="Пояснение" xfId="2908"/>
    <cellStyle name="Примечание" xfId="2909"/>
    <cellStyle name="ПРОЦЕНТНЫЙ_BOPENGC" xfId="2043"/>
    <cellStyle name="Связанная ячейка" xfId="2910"/>
    <cellStyle name="ТЕКСТ" xfId="2044"/>
    <cellStyle name="ТЕКСТ 2" xfId="2045"/>
    <cellStyle name="ТЕКСТ 3" xfId="2911"/>
    <cellStyle name="Текст предупреждения" xfId="2912"/>
    <cellStyle name="ФИКСИРОВАННЫЙ" xfId="2046"/>
    <cellStyle name="Финансовый [0]_453" xfId="2047"/>
    <cellStyle name="Финансовый 2" xfId="2913"/>
    <cellStyle name="Финансовый 2 2" xfId="2914"/>
    <cellStyle name="Финансовый_453" xfId="2048"/>
    <cellStyle name="Хороший" xfId="2915"/>
    <cellStyle name="千分位[0]" xfId="2049"/>
    <cellStyle name="標準_030710_KGZ_exp_rev2" xfId="2050"/>
    <cellStyle name="貨幣 [0]" xfId="20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eGDDS/e-GDDS%20Countries/Fiji/ICS/819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S16" t="str">
            <v>_XDC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K97"/>
  <sheetViews>
    <sheetView tabSelected="1" zoomScaleNormal="100" workbookViewId="0">
      <pane xSplit="2" ySplit="10" topLeftCell="GU11" activePane="bottomRight" state="frozen"/>
      <selection pane="topRight" activeCell="C1" sqref="C1"/>
      <selection pane="bottomLeft" activeCell="A11" sqref="A11"/>
      <selection pane="bottomRight" activeCell="GW14" sqref="GW14"/>
    </sheetView>
  </sheetViews>
  <sheetFormatPr defaultColWidth="9.1796875" defaultRowHeight="14.5"/>
  <cols>
    <col min="1" max="1" width="28.54296875" style="11" bestFit="1" customWidth="1"/>
    <col min="2" max="2" width="38.26953125" style="11" customWidth="1"/>
    <col min="3" max="3" width="28.54296875" style="11" bestFit="1" customWidth="1"/>
    <col min="4" max="4" width="11.54296875" style="12" bestFit="1" customWidth="1"/>
    <col min="5" max="5" width="10.7265625" style="11" bestFit="1" customWidth="1"/>
    <col min="6" max="7" width="9.26953125" style="11" bestFit="1" customWidth="1"/>
    <col min="8" max="8" width="9.7265625" style="11" bestFit="1" customWidth="1"/>
    <col min="9" max="9" width="9.26953125" style="11" bestFit="1" customWidth="1"/>
    <col min="10" max="11" width="9.453125" style="11" bestFit="1" customWidth="1"/>
    <col min="12" max="12" width="9.54296875" style="11" bestFit="1" customWidth="1"/>
    <col min="13" max="13" width="9.453125" style="11" bestFit="1" customWidth="1"/>
    <col min="14" max="14" width="9.54296875" style="11" bestFit="1" customWidth="1"/>
    <col min="15" max="15" width="9.453125" style="11" bestFit="1" customWidth="1"/>
    <col min="16" max="16" width="9.7265625" style="11" bestFit="1" customWidth="1"/>
    <col min="17" max="17" width="9.26953125" style="11" bestFit="1" customWidth="1"/>
    <col min="18" max="18" width="9.54296875" style="11" bestFit="1" customWidth="1"/>
    <col min="19" max="19" width="9.26953125" style="11" bestFit="1" customWidth="1"/>
    <col min="20" max="20" width="9.453125" style="11" bestFit="1" customWidth="1"/>
    <col min="21" max="21" width="9.54296875" style="11" bestFit="1" customWidth="1"/>
    <col min="22" max="22" width="9.7265625" style="11" bestFit="1" customWidth="1"/>
    <col min="23" max="24" width="9.26953125" style="11" bestFit="1" customWidth="1"/>
    <col min="25" max="25" width="9.54296875" style="11" bestFit="1" customWidth="1"/>
    <col min="26" max="26" width="9.26953125" style="11" bestFit="1" customWidth="1"/>
    <col min="27" max="28" width="9.54296875" style="11" bestFit="1" customWidth="1"/>
    <col min="29" max="29" width="9.26953125" style="11" bestFit="1" customWidth="1"/>
    <col min="30" max="30" width="9.453125" style="11" bestFit="1" customWidth="1"/>
    <col min="31" max="32" width="9.26953125" style="11" bestFit="1" customWidth="1"/>
    <col min="33" max="33" width="9.54296875" style="11" bestFit="1" customWidth="1"/>
    <col min="34" max="34" width="9.26953125" style="11" bestFit="1" customWidth="1"/>
    <col min="35" max="35" width="9.54296875" style="11" bestFit="1" customWidth="1"/>
    <col min="36" max="36" width="9.453125" style="11" bestFit="1" customWidth="1"/>
    <col min="37" max="37" width="9.7265625" style="11" bestFit="1" customWidth="1"/>
    <col min="38" max="39" width="9.453125" style="11" bestFit="1" customWidth="1"/>
    <col min="40" max="41" width="9.7265625" style="11" bestFit="1" customWidth="1"/>
    <col min="42" max="43" width="9.453125" style="11" bestFit="1" customWidth="1"/>
    <col min="44" max="44" width="9.26953125" style="11" bestFit="1" customWidth="1"/>
    <col min="45" max="46" width="9.54296875" style="11" bestFit="1" customWidth="1"/>
    <col min="47" max="47" width="9.26953125" style="11" bestFit="1" customWidth="1"/>
    <col min="48" max="48" width="9.453125" style="11" bestFit="1" customWidth="1"/>
    <col min="49" max="49" width="9.7265625" style="11" bestFit="1" customWidth="1"/>
    <col min="50" max="50" width="10.54296875" style="11" bestFit="1" customWidth="1"/>
    <col min="51" max="51" width="9.54296875" style="11" bestFit="1" customWidth="1"/>
    <col min="52" max="52" width="10.7265625" style="11" bestFit="1" customWidth="1"/>
    <col min="53" max="54" width="9.1796875" style="11"/>
    <col min="55" max="57" width="9.26953125" style="11" bestFit="1" customWidth="1"/>
    <col min="58" max="58" width="9.453125" style="11" bestFit="1" customWidth="1"/>
    <col min="59" max="59" width="9.54296875" style="11" bestFit="1" customWidth="1"/>
    <col min="60" max="60" width="9.7265625" style="11" bestFit="1" customWidth="1"/>
    <col min="61" max="61" width="9.26953125" style="11" bestFit="1" customWidth="1"/>
    <col min="62" max="62" width="9.54296875" style="11" bestFit="1" customWidth="1"/>
    <col min="63" max="63" width="9.26953125" style="11" bestFit="1" customWidth="1"/>
    <col min="64" max="64" width="9.453125" style="11" bestFit="1" customWidth="1"/>
    <col min="65" max="66" width="9.54296875" style="11" bestFit="1" customWidth="1"/>
    <col min="67" max="67" width="9.26953125" style="11" bestFit="1" customWidth="1"/>
    <col min="68" max="68" width="9.7265625" style="11" bestFit="1" customWidth="1"/>
    <col min="69" max="69" width="9.54296875" style="11" bestFit="1" customWidth="1"/>
    <col min="70" max="70" width="9.453125" style="11" bestFit="1" customWidth="1"/>
    <col min="71" max="71" width="9.26953125" style="11" bestFit="1" customWidth="1"/>
    <col min="72" max="72" width="10.7265625" style="11" bestFit="1" customWidth="1"/>
    <col min="73" max="74" width="9.54296875" style="11" bestFit="1" customWidth="1"/>
    <col min="75" max="75" width="9.7265625" style="11" bestFit="1" customWidth="1"/>
    <col min="76" max="76" width="9.26953125" style="11" bestFit="1" customWidth="1"/>
    <col min="77" max="79" width="9.1796875" style="11"/>
    <col min="80" max="82" width="9.26953125" style="11" bestFit="1" customWidth="1"/>
    <col min="83" max="84" width="9.1796875" style="11"/>
    <col min="85" max="85" width="9.26953125" style="11" bestFit="1" customWidth="1"/>
    <col min="86" max="86" width="9.1796875" style="11"/>
    <col min="87" max="91" width="9.26953125" style="11" bestFit="1" customWidth="1"/>
    <col min="92" max="93" width="9.1796875" style="11"/>
    <col min="94" max="96" width="9.26953125" style="11" bestFit="1" customWidth="1"/>
    <col min="97" max="97" width="9.1796875" style="11"/>
    <col min="98" max="102" width="9.26953125" style="11" bestFit="1" customWidth="1"/>
    <col min="103" max="103" width="9.1796875" style="11"/>
    <col min="104" max="111" width="9.26953125" style="11" bestFit="1" customWidth="1"/>
    <col min="112" max="113" width="9.54296875" style="11" bestFit="1" customWidth="1"/>
    <col min="114" max="115" width="9.26953125" style="11" bestFit="1" customWidth="1"/>
    <col min="116" max="116" width="10.54296875" style="11" bestFit="1" customWidth="1"/>
    <col min="117" max="118" width="9.26953125" style="11" bestFit="1" customWidth="1"/>
    <col min="119" max="119" width="10.54296875" style="11" bestFit="1" customWidth="1"/>
    <col min="120" max="122" width="9.26953125" style="11" bestFit="1" customWidth="1"/>
    <col min="123" max="123" width="9.54296875" style="11" bestFit="1" customWidth="1"/>
    <col min="124" max="124" width="9.26953125" style="11" bestFit="1" customWidth="1"/>
    <col min="125" max="125" width="9.54296875" style="11" bestFit="1" customWidth="1"/>
    <col min="126" max="132" width="9.26953125" style="11" bestFit="1" customWidth="1"/>
    <col min="133" max="133" width="9.54296875" style="11" bestFit="1" customWidth="1"/>
    <col min="134" max="134" width="9.26953125" style="11" bestFit="1" customWidth="1"/>
    <col min="135" max="135" width="9.54296875" style="11" bestFit="1" customWidth="1"/>
    <col min="136" max="137" width="9.26953125" style="11" bestFit="1" customWidth="1"/>
    <col min="138" max="138" width="9.54296875" style="11" bestFit="1" customWidth="1"/>
    <col min="139" max="141" width="9.26953125" style="11" bestFit="1" customWidth="1"/>
    <col min="142" max="142" width="9.54296875" style="11" bestFit="1" customWidth="1"/>
    <col min="143" max="145" width="9.26953125" style="11" bestFit="1" customWidth="1"/>
    <col min="146" max="146" width="9.54296875" style="11" bestFit="1" customWidth="1"/>
    <col min="147" max="147" width="9.26953125" style="11" bestFit="1" customWidth="1"/>
    <col min="148" max="148" width="10.54296875" style="11" bestFit="1" customWidth="1"/>
    <col min="149" max="149" width="9.26953125" style="11" bestFit="1" customWidth="1"/>
    <col min="150" max="150" width="10.54296875" style="11" bestFit="1" customWidth="1"/>
    <col min="151" max="152" width="9.1796875" style="11"/>
    <col min="153" max="153" width="9.26953125" style="11" bestFit="1" customWidth="1"/>
    <col min="154" max="158" width="9.54296875" style="11" bestFit="1" customWidth="1"/>
    <col min="159" max="159" width="9.26953125" style="11" bestFit="1" customWidth="1"/>
    <col min="160" max="160" width="9.54296875" style="11" bestFit="1" customWidth="1"/>
    <col min="161" max="162" width="9.26953125" style="11" bestFit="1" customWidth="1"/>
    <col min="163" max="164" width="9.7265625" style="11" bestFit="1" customWidth="1"/>
    <col min="165" max="165" width="9.26953125" style="11" bestFit="1" customWidth="1"/>
    <col min="166" max="166" width="9.7265625" style="11" bestFit="1" customWidth="1"/>
    <col min="167" max="167" width="10.54296875" style="11" bestFit="1" customWidth="1"/>
    <col min="168" max="169" width="9.26953125" style="11" bestFit="1" customWidth="1"/>
    <col min="170" max="170" width="10.7265625" style="11" bestFit="1" customWidth="1"/>
    <col min="171" max="173" width="9.7265625" style="11" bestFit="1" customWidth="1"/>
    <col min="174" max="174" width="9.26953125" style="11" bestFit="1" customWidth="1"/>
    <col min="175" max="175" width="11" style="11" bestFit="1" customWidth="1"/>
    <col min="176" max="183" width="9.26953125" style="11" bestFit="1" customWidth="1"/>
    <col min="184" max="184" width="10.54296875" style="11" bestFit="1" customWidth="1"/>
    <col min="185" max="185" width="10.7265625" style="11" customWidth="1"/>
    <col min="186" max="186" width="9.81640625" style="11" customWidth="1"/>
    <col min="187" max="193" width="10.54296875" style="11" bestFit="1" customWidth="1"/>
    <col min="194" max="194" width="11.54296875" style="11" bestFit="1" customWidth="1"/>
    <col min="195" max="195" width="10.453125" style="11" bestFit="1" customWidth="1"/>
    <col min="196" max="197" width="11.1796875" style="11" customWidth="1"/>
    <col min="198" max="199" width="10.453125" style="11" bestFit="1" customWidth="1"/>
    <col min="200" max="201" width="9.453125" style="11" bestFit="1" customWidth="1"/>
    <col min="202" max="203" width="10.453125" style="11" bestFit="1" customWidth="1"/>
    <col min="204" max="204" width="11.1796875" style="11" customWidth="1"/>
    <col min="205" max="205" width="9.453125" style="11" bestFit="1" customWidth="1"/>
    <col min="206" max="206" width="9.1796875" style="11"/>
    <col min="207" max="207" width="10.26953125" style="11" customWidth="1"/>
    <col min="208" max="208" width="10.453125" style="11" bestFit="1" customWidth="1"/>
    <col min="209" max="209" width="9.1796875" style="11"/>
    <col min="210" max="210" width="12.453125" style="11" bestFit="1" customWidth="1"/>
    <col min="211" max="16384" width="9.1796875" style="11"/>
  </cols>
  <sheetData>
    <row r="1" spans="1:212 16156:16157" s="1" customFormat="1">
      <c r="A1" s="2" t="s">
        <v>15</v>
      </c>
      <c r="B1" s="3" t="s">
        <v>16</v>
      </c>
      <c r="C1" s="4" t="s">
        <v>17</v>
      </c>
      <c r="WWJ1" s="5"/>
      <c r="WWK1" s="5"/>
    </row>
    <row r="2" spans="1:212 16156:16157" s="1" customFormat="1">
      <c r="A2" s="2" t="s">
        <v>18</v>
      </c>
      <c r="B2" s="3" t="s">
        <v>19</v>
      </c>
      <c r="C2" s="4" t="s">
        <v>20</v>
      </c>
      <c r="WWJ2" s="5"/>
      <c r="WWK2" s="5"/>
    </row>
    <row r="3" spans="1:212 16156:16157" s="1" customFormat="1">
      <c r="A3" s="2" t="s">
        <v>0</v>
      </c>
      <c r="B3" s="3" t="s">
        <v>23</v>
      </c>
      <c r="C3" s="4" t="s">
        <v>12</v>
      </c>
      <c r="WWJ3" s="5" t="s">
        <v>8</v>
      </c>
      <c r="WWK3" s="5">
        <v>0</v>
      </c>
    </row>
    <row r="4" spans="1:212 16156:16157" s="1" customFormat="1">
      <c r="A4" s="2" t="s">
        <v>1</v>
      </c>
      <c r="B4" s="6" t="s">
        <v>22</v>
      </c>
      <c r="C4" s="4" t="s">
        <v>10</v>
      </c>
      <c r="WWJ4" s="5" t="s">
        <v>14</v>
      </c>
      <c r="WWK4" s="5">
        <v>3</v>
      </c>
    </row>
    <row r="5" spans="1:212 16156:16157" s="1" customFormat="1">
      <c r="A5" s="7" t="s">
        <v>3</v>
      </c>
      <c r="B5" s="3" t="s">
        <v>8</v>
      </c>
      <c r="C5" s="4" t="s">
        <v>25</v>
      </c>
      <c r="WWJ5" s="5"/>
      <c r="WWK5" s="5"/>
    </row>
    <row r="6" spans="1:212 16156:16157" s="1" customFormat="1">
      <c r="A6" s="7" t="s">
        <v>2</v>
      </c>
      <c r="B6" s="3" t="s">
        <v>13</v>
      </c>
      <c r="C6" s="4" t="s">
        <v>354</v>
      </c>
      <c r="WWJ6" s="5"/>
      <c r="WWK6" s="5"/>
    </row>
    <row r="7" spans="1:212 16156:16157" s="1" customFormat="1" ht="15" thickBot="1">
      <c r="A7" s="8" t="s">
        <v>9</v>
      </c>
      <c r="B7" s="13" t="s">
        <v>21</v>
      </c>
      <c r="C7" s="9" t="s">
        <v>11</v>
      </c>
    </row>
    <row r="8" spans="1:212 16156:16157" s="1" customFormat="1" ht="15" thickBot="1">
      <c r="A8" s="10"/>
    </row>
    <row r="9" spans="1:212 16156:16157" s="3" customFormat="1" ht="15" thickBot="1">
      <c r="A9" s="14" t="s">
        <v>7</v>
      </c>
      <c r="B9" s="15" t="s">
        <v>6</v>
      </c>
      <c r="C9" s="15" t="s">
        <v>5</v>
      </c>
      <c r="D9" s="15" t="s">
        <v>4</v>
      </c>
      <c r="E9" s="23" t="s">
        <v>206</v>
      </c>
      <c r="F9" s="23" t="s">
        <v>207</v>
      </c>
      <c r="G9" s="23" t="s">
        <v>208</v>
      </c>
      <c r="H9" s="23" t="s">
        <v>209</v>
      </c>
      <c r="I9" s="23" t="s">
        <v>210</v>
      </c>
      <c r="J9" s="23" t="s">
        <v>211</v>
      </c>
      <c r="K9" s="23" t="s">
        <v>212</v>
      </c>
      <c r="L9" s="23" t="s">
        <v>213</v>
      </c>
      <c r="M9" s="23" t="s">
        <v>214</v>
      </c>
      <c r="N9" s="23" t="s">
        <v>215</v>
      </c>
      <c r="O9" s="23" t="s">
        <v>216</v>
      </c>
      <c r="P9" s="23" t="s">
        <v>217</v>
      </c>
      <c r="Q9" s="23" t="s">
        <v>218</v>
      </c>
      <c r="R9" s="23" t="s">
        <v>219</v>
      </c>
      <c r="S9" s="23" t="s">
        <v>220</v>
      </c>
      <c r="T9" s="23" t="s">
        <v>221</v>
      </c>
      <c r="U9" s="23" t="s">
        <v>222</v>
      </c>
      <c r="V9" s="23" t="s">
        <v>223</v>
      </c>
      <c r="W9" s="23" t="s">
        <v>224</v>
      </c>
      <c r="X9" s="23" t="s">
        <v>225</v>
      </c>
      <c r="Y9" s="23" t="s">
        <v>226</v>
      </c>
      <c r="Z9" s="23" t="s">
        <v>227</v>
      </c>
      <c r="AA9" s="23" t="s">
        <v>228</v>
      </c>
      <c r="AB9" s="23" t="s">
        <v>229</v>
      </c>
      <c r="AC9" s="23" t="s">
        <v>230</v>
      </c>
      <c r="AD9" s="23" t="s">
        <v>231</v>
      </c>
      <c r="AE9" s="23" t="s">
        <v>232</v>
      </c>
      <c r="AF9" s="23" t="s">
        <v>233</v>
      </c>
      <c r="AG9" s="23" t="s">
        <v>234</v>
      </c>
      <c r="AH9" s="23" t="s">
        <v>235</v>
      </c>
      <c r="AI9" s="23" t="s">
        <v>236</v>
      </c>
      <c r="AJ9" s="23" t="s">
        <v>237</v>
      </c>
      <c r="AK9" s="23" t="s">
        <v>238</v>
      </c>
      <c r="AL9" s="23" t="s">
        <v>239</v>
      </c>
      <c r="AM9" s="23" t="s">
        <v>240</v>
      </c>
      <c r="AN9" s="23" t="s">
        <v>241</v>
      </c>
      <c r="AO9" s="23" t="s">
        <v>242</v>
      </c>
      <c r="AP9" s="23" t="s">
        <v>243</v>
      </c>
      <c r="AQ9" s="23" t="s">
        <v>244</v>
      </c>
      <c r="AR9" s="23" t="s">
        <v>245</v>
      </c>
      <c r="AS9" s="23" t="s">
        <v>246</v>
      </c>
      <c r="AT9" s="23" t="s">
        <v>247</v>
      </c>
      <c r="AU9" s="23" t="s">
        <v>248</v>
      </c>
      <c r="AV9" s="23" t="s">
        <v>249</v>
      </c>
      <c r="AW9" s="23" t="s">
        <v>250</v>
      </c>
      <c r="AX9" s="23" t="s">
        <v>251</v>
      </c>
      <c r="AY9" s="23" t="s">
        <v>252</v>
      </c>
      <c r="AZ9" s="23" t="s">
        <v>253</v>
      </c>
      <c r="BA9" s="23" t="s">
        <v>254</v>
      </c>
      <c r="BB9" s="23" t="s">
        <v>255</v>
      </c>
      <c r="BC9" s="23" t="s">
        <v>256</v>
      </c>
      <c r="BD9" s="23" t="s">
        <v>257</v>
      </c>
      <c r="BE9" s="23" t="s">
        <v>258</v>
      </c>
      <c r="BF9" s="23" t="s">
        <v>259</v>
      </c>
      <c r="BG9" s="23" t="s">
        <v>260</v>
      </c>
      <c r="BH9" s="23" t="s">
        <v>261</v>
      </c>
      <c r="BI9" s="23" t="s">
        <v>262</v>
      </c>
      <c r="BJ9" s="23" t="s">
        <v>263</v>
      </c>
      <c r="BK9" s="23" t="s">
        <v>264</v>
      </c>
      <c r="BL9" s="23" t="s">
        <v>265</v>
      </c>
      <c r="BM9" s="23" t="s">
        <v>266</v>
      </c>
      <c r="BN9" s="23" t="s">
        <v>267</v>
      </c>
      <c r="BO9" s="23" t="s">
        <v>268</v>
      </c>
      <c r="BP9" s="23" t="s">
        <v>269</v>
      </c>
      <c r="BQ9" s="23" t="s">
        <v>270</v>
      </c>
      <c r="BR9" s="23" t="s">
        <v>271</v>
      </c>
      <c r="BS9" s="23" t="s">
        <v>272</v>
      </c>
      <c r="BT9" s="23" t="s">
        <v>273</v>
      </c>
      <c r="BU9" s="23" t="s">
        <v>274</v>
      </c>
      <c r="BV9" s="23" t="s">
        <v>275</v>
      </c>
      <c r="BW9" s="23" t="s">
        <v>276</v>
      </c>
      <c r="BX9" s="23" t="s">
        <v>277</v>
      </c>
      <c r="BY9" s="23" t="s">
        <v>278</v>
      </c>
      <c r="BZ9" s="23" t="s">
        <v>279</v>
      </c>
      <c r="CA9" s="23" t="s">
        <v>280</v>
      </c>
      <c r="CB9" s="23" t="s">
        <v>281</v>
      </c>
      <c r="CC9" s="23" t="s">
        <v>282</v>
      </c>
      <c r="CD9" s="23" t="s">
        <v>283</v>
      </c>
      <c r="CE9" s="23" t="s">
        <v>284</v>
      </c>
      <c r="CF9" s="23" t="s">
        <v>285</v>
      </c>
      <c r="CG9" s="23" t="s">
        <v>286</v>
      </c>
      <c r="CH9" s="23" t="s">
        <v>287</v>
      </c>
      <c r="CI9" s="23" t="s">
        <v>288</v>
      </c>
      <c r="CJ9" s="23" t="s">
        <v>289</v>
      </c>
      <c r="CK9" s="23" t="s">
        <v>290</v>
      </c>
      <c r="CL9" s="23" t="s">
        <v>291</v>
      </c>
      <c r="CM9" s="23" t="s">
        <v>292</v>
      </c>
      <c r="CN9" s="23" t="s">
        <v>293</v>
      </c>
      <c r="CO9" s="23" t="s">
        <v>294</v>
      </c>
      <c r="CP9" s="23" t="s">
        <v>295</v>
      </c>
      <c r="CQ9" s="23" t="s">
        <v>296</v>
      </c>
      <c r="CR9" s="23" t="s">
        <v>297</v>
      </c>
      <c r="CS9" s="23" t="s">
        <v>298</v>
      </c>
      <c r="CT9" s="23" t="s">
        <v>299</v>
      </c>
      <c r="CU9" s="23" t="s">
        <v>300</v>
      </c>
      <c r="CV9" s="23" t="s">
        <v>301</v>
      </c>
      <c r="CW9" s="23" t="s">
        <v>302</v>
      </c>
      <c r="CX9" s="23" t="s">
        <v>303</v>
      </c>
      <c r="CY9" s="23" t="s">
        <v>50</v>
      </c>
      <c r="CZ9" s="23" t="s">
        <v>51</v>
      </c>
      <c r="DA9" s="23" t="s">
        <v>52</v>
      </c>
      <c r="DB9" s="23" t="s">
        <v>53</v>
      </c>
      <c r="DC9" s="23" t="s">
        <v>54</v>
      </c>
      <c r="DD9" s="23" t="s">
        <v>55</v>
      </c>
      <c r="DE9" s="23" t="s">
        <v>56</v>
      </c>
      <c r="DF9" s="23" t="s">
        <v>57</v>
      </c>
      <c r="DG9" s="23" t="s">
        <v>58</v>
      </c>
      <c r="DH9" s="23" t="s">
        <v>59</v>
      </c>
      <c r="DI9" s="23" t="s">
        <v>60</v>
      </c>
      <c r="DJ9" s="23" t="s">
        <v>61</v>
      </c>
      <c r="DK9" s="23" t="s">
        <v>62</v>
      </c>
      <c r="DL9" s="23" t="s">
        <v>63</v>
      </c>
      <c r="DM9" s="23" t="s">
        <v>64</v>
      </c>
      <c r="DN9" s="23" t="s">
        <v>65</v>
      </c>
      <c r="DO9" s="23" t="s">
        <v>66</v>
      </c>
      <c r="DP9" s="23" t="s">
        <v>67</v>
      </c>
      <c r="DQ9" s="23" t="s">
        <v>68</v>
      </c>
      <c r="DR9" s="23" t="s">
        <v>69</v>
      </c>
      <c r="DS9" s="23" t="s">
        <v>70</v>
      </c>
      <c r="DT9" s="23" t="s">
        <v>71</v>
      </c>
      <c r="DU9" s="23" t="s">
        <v>72</v>
      </c>
      <c r="DV9" s="23" t="s">
        <v>73</v>
      </c>
      <c r="DW9" s="23" t="s">
        <v>74</v>
      </c>
      <c r="DX9" s="23" t="s">
        <v>75</v>
      </c>
      <c r="DY9" s="23" t="s">
        <v>76</v>
      </c>
      <c r="DZ9" s="23" t="s">
        <v>77</v>
      </c>
      <c r="EA9" s="23" t="s">
        <v>78</v>
      </c>
      <c r="EB9" s="23" t="s">
        <v>79</v>
      </c>
      <c r="EC9" s="23" t="s">
        <v>80</v>
      </c>
      <c r="ED9" s="23" t="s">
        <v>81</v>
      </c>
      <c r="EE9" s="23" t="s">
        <v>82</v>
      </c>
      <c r="EF9" s="23" t="s">
        <v>83</v>
      </c>
      <c r="EG9" s="23" t="s">
        <v>84</v>
      </c>
      <c r="EH9" s="23" t="s">
        <v>85</v>
      </c>
      <c r="EI9" s="32" t="s">
        <v>86</v>
      </c>
      <c r="EJ9" s="32" t="s">
        <v>87</v>
      </c>
      <c r="EK9" s="32" t="s">
        <v>88</v>
      </c>
      <c r="EL9" s="32" t="s">
        <v>89</v>
      </c>
      <c r="EM9" s="32" t="s">
        <v>90</v>
      </c>
      <c r="EN9" s="32" t="s">
        <v>91</v>
      </c>
      <c r="EO9" s="32" t="s">
        <v>92</v>
      </c>
      <c r="EP9" s="32" t="s">
        <v>93</v>
      </c>
      <c r="EQ9" s="32" t="s">
        <v>94</v>
      </c>
      <c r="ER9" s="32" t="s">
        <v>95</v>
      </c>
      <c r="ES9" s="32" t="s">
        <v>96</v>
      </c>
      <c r="ET9" s="32" t="s">
        <v>97</v>
      </c>
      <c r="EU9" s="32" t="s">
        <v>98</v>
      </c>
      <c r="EV9" s="32" t="s">
        <v>99</v>
      </c>
      <c r="EW9" s="32" t="s">
        <v>100</v>
      </c>
      <c r="EX9" s="32" t="s">
        <v>101</v>
      </c>
      <c r="EY9" s="32" t="s">
        <v>102</v>
      </c>
      <c r="EZ9" s="32" t="s">
        <v>103</v>
      </c>
      <c r="FA9" s="32" t="s">
        <v>104</v>
      </c>
      <c r="FB9" s="32" t="s">
        <v>105</v>
      </c>
      <c r="FC9" s="32" t="s">
        <v>106</v>
      </c>
      <c r="FD9" s="32" t="s">
        <v>107</v>
      </c>
      <c r="FE9" s="32" t="s">
        <v>108</v>
      </c>
      <c r="FF9" s="32" t="s">
        <v>109</v>
      </c>
      <c r="FG9" s="32" t="s">
        <v>110</v>
      </c>
      <c r="FH9" s="32" t="s">
        <v>111</v>
      </c>
      <c r="FI9" s="32" t="s">
        <v>112</v>
      </c>
      <c r="FJ9" s="32" t="s">
        <v>113</v>
      </c>
      <c r="FK9" s="32" t="s">
        <v>114</v>
      </c>
      <c r="FL9" s="32" t="s">
        <v>115</v>
      </c>
      <c r="FM9" s="32" t="s">
        <v>116</v>
      </c>
      <c r="FN9" s="32" t="s">
        <v>117</v>
      </c>
      <c r="FO9" s="32" t="s">
        <v>118</v>
      </c>
      <c r="FP9" s="32" t="s">
        <v>119</v>
      </c>
      <c r="FQ9" s="32" t="s">
        <v>120</v>
      </c>
      <c r="FR9" s="32" t="s">
        <v>453</v>
      </c>
      <c r="FS9" s="32" t="s">
        <v>454</v>
      </c>
      <c r="FT9" s="32" t="s">
        <v>455</v>
      </c>
      <c r="FU9" s="32" t="s">
        <v>456</v>
      </c>
      <c r="FV9" s="32" t="s">
        <v>457</v>
      </c>
      <c r="FW9" s="32" t="s">
        <v>458</v>
      </c>
      <c r="FX9" s="32" t="s">
        <v>459</v>
      </c>
      <c r="FY9" s="32" t="s">
        <v>460</v>
      </c>
      <c r="FZ9" s="32" t="s">
        <v>461</v>
      </c>
      <c r="GA9" s="32" t="s">
        <v>462</v>
      </c>
      <c r="GB9" s="32" t="s">
        <v>463</v>
      </c>
      <c r="GC9" s="32" t="s">
        <v>464</v>
      </c>
      <c r="GD9" s="32" t="s">
        <v>465</v>
      </c>
      <c r="GE9" s="32" t="s">
        <v>466</v>
      </c>
      <c r="GF9" s="32" t="s">
        <v>468</v>
      </c>
      <c r="GG9" s="32" t="s">
        <v>469</v>
      </c>
      <c r="GH9" s="32" t="s">
        <v>470</v>
      </c>
      <c r="GI9" s="32" t="s">
        <v>471</v>
      </c>
      <c r="GJ9" s="32" t="s">
        <v>472</v>
      </c>
      <c r="GK9" s="32" t="s">
        <v>473</v>
      </c>
      <c r="GL9" s="32" t="s">
        <v>474</v>
      </c>
      <c r="GM9" s="32" t="s">
        <v>476</v>
      </c>
      <c r="GN9" s="32" t="s">
        <v>477</v>
      </c>
      <c r="GO9" s="32" t="s">
        <v>478</v>
      </c>
      <c r="GP9" s="32" t="s">
        <v>479</v>
      </c>
      <c r="GQ9" s="32" t="s">
        <v>480</v>
      </c>
      <c r="GR9" s="32" t="s">
        <v>481</v>
      </c>
      <c r="GS9" s="32" t="s">
        <v>482</v>
      </c>
      <c r="GT9" s="32" t="s">
        <v>484</v>
      </c>
      <c r="GU9" s="32" t="s">
        <v>483</v>
      </c>
      <c r="GV9" s="32" t="s">
        <v>485</v>
      </c>
      <c r="GW9" s="32" t="s">
        <v>486</v>
      </c>
      <c r="GX9" s="32" t="s">
        <v>487</v>
      </c>
      <c r="GY9" s="32" t="s">
        <v>488</v>
      </c>
      <c r="GZ9" s="32" t="s">
        <v>489</v>
      </c>
      <c r="HA9" s="32" t="s">
        <v>490</v>
      </c>
      <c r="HB9" s="32" t="s">
        <v>491</v>
      </c>
      <c r="HC9" s="32"/>
      <c r="HD9" s="32"/>
    </row>
    <row r="10" spans="1:212 16156:16157" s="22" customFormat="1" ht="19.5" customHeight="1" thickBot="1">
      <c r="A10" s="16"/>
      <c r="B10" s="17" t="s">
        <v>24</v>
      </c>
      <c r="C10" s="18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</row>
    <row r="11" spans="1:212 16156:16157" s="12" customFormat="1">
      <c r="A11" s="12" t="s">
        <v>304</v>
      </c>
      <c r="B11" s="36" t="s">
        <v>26</v>
      </c>
      <c r="C11" s="12" t="s">
        <v>304</v>
      </c>
      <c r="D11" s="12">
        <v>0</v>
      </c>
      <c r="CY11" s="37">
        <v>2</v>
      </c>
      <c r="CZ11" s="37">
        <v>5</v>
      </c>
      <c r="DA11" s="37">
        <v>2</v>
      </c>
      <c r="DB11" s="37">
        <v>8</v>
      </c>
      <c r="DC11" s="37">
        <v>2</v>
      </c>
      <c r="DD11" s="37">
        <v>1</v>
      </c>
      <c r="DE11" s="37">
        <v>2</v>
      </c>
      <c r="DF11" s="37">
        <v>7</v>
      </c>
      <c r="DG11" s="37">
        <v>3</v>
      </c>
      <c r="DH11" s="37">
        <v>11</v>
      </c>
      <c r="DI11" s="37">
        <v>4</v>
      </c>
      <c r="DJ11" s="37">
        <v>18</v>
      </c>
      <c r="DK11" s="37">
        <v>1</v>
      </c>
      <c r="DL11" s="37">
        <v>9</v>
      </c>
      <c r="DM11" s="37">
        <v>2</v>
      </c>
      <c r="DN11" s="37">
        <v>5</v>
      </c>
      <c r="DO11" s="37">
        <v>9</v>
      </c>
      <c r="DP11" s="37">
        <v>7</v>
      </c>
      <c r="DQ11" s="37">
        <v>4</v>
      </c>
      <c r="DR11" s="37">
        <v>2</v>
      </c>
      <c r="DS11" s="37">
        <v>6</v>
      </c>
      <c r="DT11" s="37">
        <v>3</v>
      </c>
      <c r="DU11" s="37">
        <v>13</v>
      </c>
      <c r="DV11" s="37">
        <v>7</v>
      </c>
      <c r="DW11" s="37">
        <v>3</v>
      </c>
      <c r="DX11" s="37">
        <v>6</v>
      </c>
      <c r="DY11" s="37">
        <v>2</v>
      </c>
      <c r="DZ11" s="37">
        <v>5</v>
      </c>
      <c r="EA11" s="37">
        <v>4</v>
      </c>
      <c r="EB11" s="37">
        <v>2</v>
      </c>
      <c r="EC11" s="37">
        <v>12</v>
      </c>
      <c r="ED11" s="37">
        <v>7</v>
      </c>
      <c r="EE11" s="37">
        <v>4</v>
      </c>
      <c r="EF11" s="37">
        <v>5</v>
      </c>
      <c r="EG11" s="37">
        <v>9</v>
      </c>
      <c r="EH11" s="37">
        <v>7</v>
      </c>
      <c r="EI11" s="37">
        <v>8</v>
      </c>
      <c r="EJ11" s="37">
        <v>7</v>
      </c>
      <c r="EK11" s="37">
        <v>5</v>
      </c>
      <c r="EL11" s="37">
        <v>10</v>
      </c>
      <c r="EM11" s="37">
        <v>7</v>
      </c>
      <c r="EN11" s="37">
        <v>11</v>
      </c>
      <c r="EO11" s="37">
        <v>3</v>
      </c>
      <c r="EP11" s="37">
        <v>9</v>
      </c>
      <c r="EQ11" s="37">
        <v>12</v>
      </c>
      <c r="ER11" s="37">
        <v>10</v>
      </c>
      <c r="ES11" s="37">
        <v>8</v>
      </c>
      <c r="ET11" s="37">
        <v>61</v>
      </c>
      <c r="EU11" s="37"/>
      <c r="EV11" s="37"/>
      <c r="EW11" s="37">
        <v>4</v>
      </c>
      <c r="EX11" s="37">
        <v>7</v>
      </c>
      <c r="EY11" s="37">
        <v>6</v>
      </c>
      <c r="EZ11" s="37">
        <v>7</v>
      </c>
      <c r="FA11" s="37">
        <v>7</v>
      </c>
      <c r="FB11" s="37">
        <v>2</v>
      </c>
      <c r="FC11" s="37">
        <v>6</v>
      </c>
      <c r="FD11" s="37">
        <v>5</v>
      </c>
      <c r="FE11" s="37"/>
      <c r="FF11" s="37">
        <v>7</v>
      </c>
      <c r="FG11" s="37">
        <v>14</v>
      </c>
      <c r="FH11" s="37">
        <v>6</v>
      </c>
      <c r="FI11" s="37">
        <v>4</v>
      </c>
      <c r="FJ11" s="37">
        <v>9</v>
      </c>
      <c r="FK11" s="37">
        <v>12</v>
      </c>
      <c r="FL11" s="37">
        <v>6</v>
      </c>
      <c r="FM11" s="37">
        <v>1</v>
      </c>
      <c r="FN11" s="37">
        <v>20</v>
      </c>
      <c r="FO11" s="37">
        <v>7</v>
      </c>
      <c r="FP11" s="37">
        <v>12</v>
      </c>
      <c r="FQ11" s="37">
        <v>11</v>
      </c>
      <c r="FR11" s="12">
        <v>17</v>
      </c>
      <c r="FS11" s="12">
        <v>23</v>
      </c>
      <c r="FT11" s="12">
        <v>11</v>
      </c>
      <c r="FU11" s="12">
        <v>12</v>
      </c>
      <c r="FV11" s="12">
        <v>19</v>
      </c>
      <c r="FW11" s="12">
        <v>9</v>
      </c>
      <c r="FX11" s="12">
        <v>31</v>
      </c>
      <c r="FY11" s="12">
        <v>18</v>
      </c>
      <c r="FZ11" s="12">
        <v>18</v>
      </c>
      <c r="GA11" s="12">
        <v>13</v>
      </c>
      <c r="GB11" s="37">
        <f t="shared" ref="GB11:GC12" si="0">SUM(GB13,GB15,GB17,GB19,GB21,GB23,GB25,GB27,GB29,GB31)</f>
        <v>14</v>
      </c>
      <c r="GC11" s="37">
        <f t="shared" si="0"/>
        <v>6</v>
      </c>
      <c r="GD11" s="37">
        <f>SUM(GD13,GD15,GD17,GD19,GD21,GD23,GD25,GD27,GD29,GD31,GD33)</f>
        <v>14</v>
      </c>
      <c r="GE11" s="37">
        <f t="shared" ref="GE11:GK11" si="1">SUM(GE13,GE15,GE17,GE19,GE21,GE23,GE25,GE27,GE29,GE31,GE33)</f>
        <v>6</v>
      </c>
      <c r="GF11" s="37">
        <f t="shared" si="1"/>
        <v>19</v>
      </c>
      <c r="GG11" s="37">
        <f t="shared" si="1"/>
        <v>18</v>
      </c>
      <c r="GH11" s="37">
        <f t="shared" si="1"/>
        <v>12</v>
      </c>
      <c r="GI11" s="37">
        <f t="shared" si="1"/>
        <v>12</v>
      </c>
      <c r="GJ11" s="37">
        <f t="shared" si="1"/>
        <v>19</v>
      </c>
      <c r="GK11" s="37">
        <f t="shared" si="1"/>
        <v>12</v>
      </c>
      <c r="GL11" s="37">
        <f>SUM(GL13,GL15,GL17,GL19,GL21,GL23,GL25,GL27,GL29,GL31,GL33)</f>
        <v>12</v>
      </c>
      <c r="GM11" s="37">
        <f t="shared" ref="GM11:GN11" si="2">SUM(GM13,GM15,GM17,GM19,GM21,GM23,GM25,GM27,GM29,GM31,GM33)</f>
        <v>4</v>
      </c>
      <c r="GN11" s="37">
        <f t="shared" si="2"/>
        <v>13</v>
      </c>
      <c r="GO11" s="37">
        <f t="shared" ref="GO11:GU11" si="3">SUM(GO13,GO15,GO17,GO19,GO21,GO23,GO25,GO27,GO29,GO31,GO33)</f>
        <v>14</v>
      </c>
      <c r="GP11" s="37">
        <f t="shared" si="3"/>
        <v>10</v>
      </c>
      <c r="GQ11" s="37">
        <f t="shared" si="3"/>
        <v>8</v>
      </c>
      <c r="GR11" s="37">
        <f t="shared" si="3"/>
        <v>6</v>
      </c>
      <c r="GS11" s="37">
        <f t="shared" si="3"/>
        <v>17</v>
      </c>
      <c r="GT11" s="37">
        <f>SUM(GT13,GT15,GT17,GT19,GT21,GT23,GT25,GT27,GT29,GT31,GT33,GT35)</f>
        <v>17</v>
      </c>
      <c r="GU11" s="37">
        <f t="shared" si="3"/>
        <v>6</v>
      </c>
      <c r="GV11" s="37">
        <f t="shared" ref="GV11:HB11" si="4">SUM(GV13,GV15,GV17,GV19,GV21,GV23,GV25,GV27,GV29,GV31,GV33)</f>
        <v>11</v>
      </c>
      <c r="GW11" s="37">
        <f t="shared" si="4"/>
        <v>14</v>
      </c>
      <c r="GX11" s="37">
        <f t="shared" si="4"/>
        <v>3</v>
      </c>
      <c r="GY11" s="37">
        <f t="shared" si="4"/>
        <v>13</v>
      </c>
      <c r="GZ11" s="37">
        <f t="shared" si="4"/>
        <v>10</v>
      </c>
      <c r="HA11" s="37">
        <f t="shared" si="4"/>
        <v>0</v>
      </c>
      <c r="HB11" s="37">
        <f t="shared" si="4"/>
        <v>9</v>
      </c>
    </row>
    <row r="12" spans="1:212 16156:16157" s="12" customFormat="1">
      <c r="A12" s="12" t="s">
        <v>305</v>
      </c>
      <c r="B12" s="36" t="s">
        <v>27</v>
      </c>
      <c r="C12" s="12" t="s">
        <v>305</v>
      </c>
      <c r="D12" s="12">
        <v>6</v>
      </c>
      <c r="CY12" s="43">
        <v>37346.654000000002</v>
      </c>
      <c r="CZ12" s="43">
        <v>25181.63</v>
      </c>
      <c r="DA12" s="43">
        <v>9845.81</v>
      </c>
      <c r="DB12" s="43">
        <v>154843.56</v>
      </c>
      <c r="DC12" s="43">
        <v>67139.94</v>
      </c>
      <c r="DD12" s="43">
        <v>18556.400000000001</v>
      </c>
      <c r="DE12" s="43">
        <v>2407.41</v>
      </c>
      <c r="DF12" s="43">
        <v>348724.65</v>
      </c>
      <c r="DG12" s="43">
        <v>4871.63</v>
      </c>
      <c r="DH12" s="43">
        <v>132924.74</v>
      </c>
      <c r="DI12" s="43">
        <v>48092.59</v>
      </c>
      <c r="DJ12" s="43">
        <v>324690.28000000003</v>
      </c>
      <c r="DK12" s="43">
        <v>51500</v>
      </c>
      <c r="DL12" s="43">
        <v>123684.4</v>
      </c>
      <c r="DM12" s="43">
        <v>9166.35</v>
      </c>
      <c r="DN12" s="43" t="s">
        <v>121</v>
      </c>
      <c r="DO12" s="43">
        <v>260036.8</v>
      </c>
      <c r="DP12" s="43">
        <v>208323.08</v>
      </c>
      <c r="DQ12" s="43">
        <v>72187.600000000006</v>
      </c>
      <c r="DR12" s="43">
        <v>5166.43</v>
      </c>
      <c r="DS12" s="43">
        <v>256171.5</v>
      </c>
      <c r="DT12" s="43">
        <v>81615.710000000006</v>
      </c>
      <c r="DU12" s="43">
        <v>424727.89</v>
      </c>
      <c r="DV12" s="43">
        <v>112960.57</v>
      </c>
      <c r="DW12" s="43">
        <v>2078.3200000000002</v>
      </c>
      <c r="DX12" s="43">
        <v>69002.19</v>
      </c>
      <c r="DY12" s="43">
        <v>4380</v>
      </c>
      <c r="DZ12" s="43">
        <v>7891.37</v>
      </c>
      <c r="EA12" s="43">
        <v>464035.87</v>
      </c>
      <c r="EB12" s="43">
        <v>39881.870000000003</v>
      </c>
      <c r="EC12" s="43">
        <v>221444.29</v>
      </c>
      <c r="ED12" s="43">
        <v>37617.72</v>
      </c>
      <c r="EE12" s="43">
        <v>127644.36</v>
      </c>
      <c r="EF12" s="43">
        <v>70625.75</v>
      </c>
      <c r="EG12" s="43">
        <v>43432.69</v>
      </c>
      <c r="EH12" s="43">
        <v>118887.54</v>
      </c>
      <c r="EI12" s="43">
        <v>101235.73</v>
      </c>
      <c r="EJ12" s="43">
        <v>61953.25</v>
      </c>
      <c r="EK12" s="43" t="s">
        <v>122</v>
      </c>
      <c r="EL12" s="43">
        <v>52893.4</v>
      </c>
      <c r="EM12" s="43">
        <v>147410</v>
      </c>
      <c r="EN12" s="43">
        <v>256302.69</v>
      </c>
      <c r="EO12" s="43">
        <v>55006.43</v>
      </c>
      <c r="EP12" s="43">
        <v>59554.25</v>
      </c>
      <c r="EQ12" s="43">
        <v>282042.11</v>
      </c>
      <c r="ER12" s="43">
        <v>1069374.8400000001</v>
      </c>
      <c r="ES12" s="43">
        <v>166255.06</v>
      </c>
      <c r="ET12" s="43">
        <v>3574537.17</v>
      </c>
      <c r="EU12" s="43"/>
      <c r="EV12" s="43"/>
      <c r="EW12" s="43">
        <v>19241.18</v>
      </c>
      <c r="EX12" s="43">
        <v>89702.61</v>
      </c>
      <c r="EY12" s="43">
        <v>37609.96</v>
      </c>
      <c r="EZ12" s="43">
        <v>77157.509999999995</v>
      </c>
      <c r="FA12" s="43">
        <v>107697.14</v>
      </c>
      <c r="FB12" s="43">
        <v>401473.98</v>
      </c>
      <c r="FC12" s="43">
        <v>96228.72</v>
      </c>
      <c r="FD12" s="43">
        <v>612420.31999999995</v>
      </c>
      <c r="FE12" s="43">
        <v>46611.43</v>
      </c>
      <c r="FF12" s="43">
        <v>84739.26</v>
      </c>
      <c r="FG12" s="43">
        <v>366172.63</v>
      </c>
      <c r="FH12" s="43">
        <v>124252.34</v>
      </c>
      <c r="FI12" s="43">
        <v>11425.9</v>
      </c>
      <c r="FJ12" s="43">
        <v>337442.56</v>
      </c>
      <c r="FK12" s="43">
        <v>556739.54</v>
      </c>
      <c r="FL12" s="43">
        <v>76885.34</v>
      </c>
      <c r="FM12" s="43">
        <v>392.7</v>
      </c>
      <c r="FN12" s="43">
        <v>1419896.63</v>
      </c>
      <c r="FO12" s="43">
        <v>268489.14</v>
      </c>
      <c r="FP12" s="43">
        <v>129297.27</v>
      </c>
      <c r="FQ12" s="43">
        <v>341747.57</v>
      </c>
      <c r="FR12" s="12">
        <v>345353.52</v>
      </c>
      <c r="FS12" s="12">
        <v>638785.69699999993</v>
      </c>
      <c r="FT12" s="12">
        <v>30084.901999999998</v>
      </c>
      <c r="FU12" s="37">
        <v>35596.089999999997</v>
      </c>
      <c r="FV12" s="12">
        <v>108717.13</v>
      </c>
      <c r="FW12" s="12">
        <v>83288.73</v>
      </c>
      <c r="FX12" s="12">
        <v>98929.456999999995</v>
      </c>
      <c r="FY12" s="12">
        <v>42189.623999999996</v>
      </c>
      <c r="FZ12" s="12">
        <v>224432.43999999997</v>
      </c>
      <c r="GA12" s="12">
        <v>58919.33</v>
      </c>
      <c r="GB12" s="44">
        <f t="shared" si="0"/>
        <v>117420.292</v>
      </c>
      <c r="GC12" s="44">
        <f t="shared" si="0"/>
        <v>293712.74199999997</v>
      </c>
      <c r="GD12" s="44">
        <f>SUM(GD14,GD16,GD18,GD20,GD22,GD24,GD26,GD28,GD30,GD32,GD34)</f>
        <v>75705.324999999997</v>
      </c>
      <c r="GE12" s="44">
        <f t="shared" ref="GE12:GU12" si="5">SUM(GE14,GE16,GE18,GE20,GE22,GE24,GE26,GE28,GE30,GE32,GE34)</f>
        <v>81536.986999999994</v>
      </c>
      <c r="GF12" s="44">
        <f t="shared" si="5"/>
        <v>147193.35499999998</v>
      </c>
      <c r="GG12" s="44">
        <f t="shared" si="5"/>
        <v>92520.72600000001</v>
      </c>
      <c r="GH12" s="44">
        <f t="shared" si="5"/>
        <v>126735.614</v>
      </c>
      <c r="GI12" s="44">
        <f t="shared" si="5"/>
        <v>105921.985</v>
      </c>
      <c r="GJ12" s="44">
        <f t="shared" si="5"/>
        <v>325043.66000000003</v>
      </c>
      <c r="GK12" s="44">
        <f t="shared" si="5"/>
        <v>163481.84</v>
      </c>
      <c r="GL12" s="44">
        <f t="shared" si="5"/>
        <v>461901.57999999996</v>
      </c>
      <c r="GM12" s="44">
        <f t="shared" si="5"/>
        <v>19518.464</v>
      </c>
      <c r="GN12" s="44">
        <f t="shared" si="5"/>
        <v>109822.947</v>
      </c>
      <c r="GO12" s="44">
        <f t="shared" si="5"/>
        <v>100461.07100000001</v>
      </c>
      <c r="GP12" s="44">
        <f t="shared" si="5"/>
        <v>195477.91499999998</v>
      </c>
      <c r="GQ12" s="44">
        <f t="shared" si="5"/>
        <v>200560.09800000003</v>
      </c>
      <c r="GR12" s="44">
        <f t="shared" si="5"/>
        <v>46092.451000000001</v>
      </c>
      <c r="GS12" s="44">
        <f t="shared" si="5"/>
        <v>97339.729999999981</v>
      </c>
      <c r="GT12" s="54">
        <f>SUM(GT14,GT16,GT18,GT20,GT22,GT24,GT26,GT28,GT30,GT32,GT34,GT36)</f>
        <v>148727.31</v>
      </c>
      <c r="GU12" s="55">
        <f t="shared" si="5"/>
        <v>168276.09399999998</v>
      </c>
      <c r="GV12" s="44">
        <f t="shared" ref="GV12:HB12" si="6">SUM(GV14,GV16,GV18,GV20,GV22,GV24,GV26,GV28,GV30,GV32,GV34)</f>
        <v>169800.00700000001</v>
      </c>
      <c r="GW12" s="44">
        <f t="shared" si="6"/>
        <v>62962.319000000003</v>
      </c>
      <c r="GX12" s="44">
        <f t="shared" si="6"/>
        <v>6897.7</v>
      </c>
      <c r="GY12" s="44">
        <f t="shared" si="6"/>
        <v>127759.575</v>
      </c>
      <c r="GZ12" s="44">
        <f t="shared" si="6"/>
        <v>883180.45499999984</v>
      </c>
      <c r="HA12" s="44">
        <f t="shared" si="6"/>
        <v>0</v>
      </c>
      <c r="HB12" s="44">
        <f t="shared" si="6"/>
        <v>60418.966</v>
      </c>
    </row>
    <row r="13" spans="1:212 16156:16157" s="12" customFormat="1">
      <c r="A13" s="12" t="s">
        <v>312</v>
      </c>
      <c r="B13" s="36" t="s">
        <v>28</v>
      </c>
      <c r="C13" s="12" t="s">
        <v>312</v>
      </c>
      <c r="D13" s="12">
        <v>0</v>
      </c>
      <c r="CY13" s="37"/>
      <c r="CZ13" s="37"/>
      <c r="DA13" s="37"/>
      <c r="DB13" s="37">
        <v>1</v>
      </c>
      <c r="DC13" s="37">
        <v>0</v>
      </c>
      <c r="DD13" s="37">
        <v>0</v>
      </c>
      <c r="DE13" s="37">
        <v>0</v>
      </c>
      <c r="DF13" s="37">
        <v>1</v>
      </c>
      <c r="DG13" s="37">
        <v>0</v>
      </c>
      <c r="DH13" s="37">
        <v>1</v>
      </c>
      <c r="DI13" s="37">
        <v>0</v>
      </c>
      <c r="DJ13" s="37">
        <v>0</v>
      </c>
      <c r="DK13" s="37">
        <v>0</v>
      </c>
      <c r="DL13" s="37">
        <v>0</v>
      </c>
      <c r="DM13" s="37">
        <v>0</v>
      </c>
      <c r="DN13" s="37">
        <v>0</v>
      </c>
      <c r="DO13" s="37">
        <v>0</v>
      </c>
      <c r="DP13" s="37">
        <v>0</v>
      </c>
      <c r="DQ13" s="37">
        <v>0</v>
      </c>
      <c r="DR13" s="37">
        <v>0</v>
      </c>
      <c r="DS13" s="37">
        <v>0</v>
      </c>
      <c r="DT13" s="37">
        <v>0</v>
      </c>
      <c r="DU13" s="37">
        <v>2</v>
      </c>
      <c r="DV13" s="37">
        <v>1</v>
      </c>
      <c r="DW13" s="37">
        <v>1</v>
      </c>
      <c r="DX13" s="37">
        <v>0</v>
      </c>
      <c r="DY13" s="37">
        <v>0</v>
      </c>
      <c r="DZ13" s="37">
        <v>1</v>
      </c>
      <c r="EA13" s="37">
        <v>0</v>
      </c>
      <c r="EB13" s="37">
        <v>0</v>
      </c>
      <c r="EC13" s="37"/>
      <c r="ED13" s="37">
        <v>0</v>
      </c>
      <c r="EE13" s="37">
        <v>0</v>
      </c>
      <c r="EF13" s="37">
        <v>0</v>
      </c>
      <c r="EG13" s="37">
        <v>0</v>
      </c>
      <c r="EH13" s="37">
        <v>0</v>
      </c>
      <c r="EI13" s="37">
        <v>1</v>
      </c>
      <c r="EJ13" s="37">
        <v>0</v>
      </c>
      <c r="EK13" s="37">
        <v>0</v>
      </c>
      <c r="EL13" s="37">
        <v>0</v>
      </c>
      <c r="EM13" s="37">
        <v>0</v>
      </c>
      <c r="EN13" s="37">
        <v>2</v>
      </c>
      <c r="EO13" s="37">
        <v>0</v>
      </c>
      <c r="EP13" s="37">
        <v>0</v>
      </c>
      <c r="EQ13" s="37">
        <v>0</v>
      </c>
      <c r="ER13" s="37">
        <v>0</v>
      </c>
      <c r="ES13" s="37">
        <v>0</v>
      </c>
      <c r="ET13" s="37">
        <v>0</v>
      </c>
      <c r="EU13" s="37">
        <v>0</v>
      </c>
      <c r="EV13" s="37">
        <v>0</v>
      </c>
      <c r="EW13" s="37">
        <v>0</v>
      </c>
      <c r="EX13" s="37">
        <v>1</v>
      </c>
      <c r="EY13" s="37">
        <v>1</v>
      </c>
      <c r="EZ13" s="37">
        <v>1</v>
      </c>
      <c r="FA13" s="37">
        <v>0</v>
      </c>
      <c r="FB13" s="37">
        <v>0</v>
      </c>
      <c r="FC13" s="37">
        <v>0</v>
      </c>
      <c r="FD13" s="37">
        <v>0</v>
      </c>
      <c r="FE13" s="37">
        <v>0</v>
      </c>
      <c r="FF13" s="37">
        <v>0</v>
      </c>
      <c r="FG13" s="37">
        <v>3</v>
      </c>
      <c r="FH13" s="37">
        <v>0</v>
      </c>
      <c r="FI13" s="37">
        <v>0</v>
      </c>
      <c r="FJ13" s="37">
        <v>1</v>
      </c>
      <c r="FK13" s="37">
        <v>1</v>
      </c>
      <c r="FL13" s="37">
        <v>0</v>
      </c>
      <c r="FM13" s="37">
        <v>0</v>
      </c>
      <c r="FN13" s="37">
        <v>1</v>
      </c>
      <c r="FO13" s="37">
        <v>0</v>
      </c>
      <c r="FP13" s="37">
        <v>2</v>
      </c>
      <c r="FQ13" s="37">
        <v>0</v>
      </c>
      <c r="FR13" s="12">
        <v>1</v>
      </c>
      <c r="FS13" s="12">
        <v>1</v>
      </c>
      <c r="FT13" s="37">
        <v>0</v>
      </c>
      <c r="FU13" s="37">
        <v>0</v>
      </c>
      <c r="FV13" s="12">
        <v>3</v>
      </c>
      <c r="FW13" s="12">
        <v>0</v>
      </c>
      <c r="FX13" s="12">
        <v>0</v>
      </c>
      <c r="FY13" s="12">
        <v>0</v>
      </c>
      <c r="FZ13" s="12">
        <v>0</v>
      </c>
      <c r="GA13" s="12">
        <v>2</v>
      </c>
      <c r="GB13" s="12">
        <v>0</v>
      </c>
      <c r="GC13" s="12">
        <v>1</v>
      </c>
      <c r="GD13" s="12">
        <v>1</v>
      </c>
      <c r="GF13" s="12">
        <v>1</v>
      </c>
      <c r="GH13" s="12">
        <v>1</v>
      </c>
      <c r="GI13" s="12">
        <v>0</v>
      </c>
      <c r="GJ13" s="12">
        <v>1</v>
      </c>
      <c r="GK13" s="12">
        <v>0</v>
      </c>
      <c r="GL13" s="37">
        <v>1</v>
      </c>
      <c r="GM13" s="37">
        <v>0</v>
      </c>
      <c r="GN13" s="37">
        <v>0</v>
      </c>
      <c r="GO13" s="37">
        <v>0</v>
      </c>
      <c r="GP13" s="37">
        <v>0</v>
      </c>
      <c r="GQ13" s="37">
        <v>1</v>
      </c>
      <c r="GR13" s="37">
        <v>0</v>
      </c>
      <c r="GS13" s="37">
        <v>0</v>
      </c>
      <c r="GT13" s="37">
        <v>0</v>
      </c>
      <c r="GU13" s="37">
        <v>0</v>
      </c>
      <c r="GV13" s="37">
        <v>2</v>
      </c>
      <c r="GW13" s="37"/>
      <c r="GX13" s="37">
        <v>1</v>
      </c>
      <c r="GY13" s="37">
        <v>2</v>
      </c>
      <c r="GZ13" s="37">
        <v>0</v>
      </c>
      <c r="HA13" s="37">
        <v>0</v>
      </c>
      <c r="HB13" s="37">
        <v>1</v>
      </c>
    </row>
    <row r="14" spans="1:212 16156:16157" s="12" customFormat="1">
      <c r="A14" s="12" t="s">
        <v>313</v>
      </c>
      <c r="B14" s="36" t="s">
        <v>29</v>
      </c>
      <c r="C14" s="12" t="s">
        <v>313</v>
      </c>
      <c r="D14" s="12">
        <v>6</v>
      </c>
      <c r="CY14" s="43"/>
      <c r="CZ14" s="43"/>
      <c r="DA14" s="43"/>
      <c r="DB14" s="43">
        <v>1200</v>
      </c>
      <c r="DC14" s="43">
        <v>0</v>
      </c>
      <c r="DD14" s="43">
        <v>0</v>
      </c>
      <c r="DE14" s="43">
        <v>0</v>
      </c>
      <c r="DF14" s="43">
        <v>400</v>
      </c>
      <c r="DG14" s="43">
        <v>0</v>
      </c>
      <c r="DH14" s="43">
        <v>4650</v>
      </c>
      <c r="DI14" s="43">
        <v>0</v>
      </c>
      <c r="DJ14" s="43">
        <v>0</v>
      </c>
      <c r="DK14" s="43">
        <v>0</v>
      </c>
      <c r="DL14" s="43">
        <v>0</v>
      </c>
      <c r="DM14" s="43">
        <v>421.89</v>
      </c>
      <c r="DN14" s="43">
        <v>0</v>
      </c>
      <c r="DO14" s="43">
        <v>0</v>
      </c>
      <c r="DP14" s="43">
        <v>0</v>
      </c>
      <c r="DQ14" s="43">
        <v>0</v>
      </c>
      <c r="DR14" s="43">
        <v>0</v>
      </c>
      <c r="DS14" s="43">
        <v>0</v>
      </c>
      <c r="DT14" s="43">
        <v>0</v>
      </c>
      <c r="DU14" s="43">
        <v>4350.57</v>
      </c>
      <c r="DV14" s="43">
        <v>1100</v>
      </c>
      <c r="DW14" s="43">
        <v>1000</v>
      </c>
      <c r="DX14" s="43">
        <v>0</v>
      </c>
      <c r="DY14" s="43">
        <v>0</v>
      </c>
      <c r="DZ14" s="43">
        <v>588.30999999999995</v>
      </c>
      <c r="EA14" s="43">
        <v>0</v>
      </c>
      <c r="EB14" s="43">
        <v>0</v>
      </c>
      <c r="EC14" s="43">
        <v>1600</v>
      </c>
      <c r="ED14" s="43">
        <v>0</v>
      </c>
      <c r="EE14" s="43">
        <v>0</v>
      </c>
      <c r="EF14" s="43">
        <v>0</v>
      </c>
      <c r="EG14" s="43">
        <v>0</v>
      </c>
      <c r="EH14" s="43">
        <v>0</v>
      </c>
      <c r="EI14" s="43">
        <v>27269</v>
      </c>
      <c r="EJ14" s="43">
        <v>0</v>
      </c>
      <c r="EK14" s="43">
        <v>0</v>
      </c>
      <c r="EL14" s="43">
        <v>0</v>
      </c>
      <c r="EM14" s="43">
        <v>0</v>
      </c>
      <c r="EN14" s="43">
        <v>1415.64</v>
      </c>
      <c r="EO14" s="43">
        <v>0</v>
      </c>
      <c r="EP14" s="43">
        <v>0</v>
      </c>
      <c r="EQ14" s="43">
        <v>0</v>
      </c>
      <c r="ER14" s="43">
        <v>0</v>
      </c>
      <c r="ES14" s="43">
        <v>0</v>
      </c>
      <c r="ET14" s="43">
        <v>0</v>
      </c>
      <c r="EU14" s="43">
        <v>0</v>
      </c>
      <c r="EV14" s="43">
        <v>0</v>
      </c>
      <c r="EW14" s="43">
        <v>0</v>
      </c>
      <c r="EX14" s="43">
        <v>827.25</v>
      </c>
      <c r="EY14" s="43">
        <v>5690.94</v>
      </c>
      <c r="EZ14" s="43">
        <v>897.5</v>
      </c>
      <c r="FA14" s="43">
        <v>0</v>
      </c>
      <c r="FB14" s="43">
        <v>0</v>
      </c>
      <c r="FC14" s="43">
        <v>0</v>
      </c>
      <c r="FD14" s="43">
        <v>0</v>
      </c>
      <c r="FE14" s="43">
        <v>0</v>
      </c>
      <c r="FF14" s="43">
        <v>0</v>
      </c>
      <c r="FG14" s="43">
        <v>10575.03</v>
      </c>
      <c r="FH14" s="43">
        <v>0</v>
      </c>
      <c r="FI14" s="43">
        <v>0</v>
      </c>
      <c r="FJ14" s="43">
        <v>2781.49</v>
      </c>
      <c r="FK14" s="43">
        <v>100</v>
      </c>
      <c r="FL14" s="43">
        <v>0</v>
      </c>
      <c r="FM14" s="43">
        <v>0</v>
      </c>
      <c r="FN14" s="43">
        <v>500</v>
      </c>
      <c r="FO14" s="43">
        <v>0</v>
      </c>
      <c r="FP14" s="43">
        <v>100</v>
      </c>
      <c r="FQ14" s="43">
        <v>0</v>
      </c>
      <c r="FR14" s="43">
        <v>962</v>
      </c>
      <c r="FS14" s="12">
        <v>66435.66</v>
      </c>
      <c r="FT14" s="43">
        <v>0</v>
      </c>
      <c r="FU14" s="43">
        <v>0</v>
      </c>
      <c r="FV14" s="43">
        <v>2860</v>
      </c>
      <c r="FW14" s="43">
        <v>0</v>
      </c>
      <c r="FX14" s="43">
        <v>0</v>
      </c>
      <c r="FY14" s="43">
        <v>0</v>
      </c>
      <c r="FZ14" s="43">
        <v>0</v>
      </c>
      <c r="GA14" s="43">
        <v>200</v>
      </c>
      <c r="GB14" s="43">
        <v>0</v>
      </c>
      <c r="GC14" s="43">
        <v>200000</v>
      </c>
      <c r="GD14" s="44">
        <v>500</v>
      </c>
      <c r="GE14" s="44">
        <v>1320</v>
      </c>
      <c r="GF14" s="44">
        <v>5489.37</v>
      </c>
      <c r="GG14" s="44">
        <v>500</v>
      </c>
      <c r="GH14" s="44">
        <v>2000</v>
      </c>
      <c r="GI14" s="44">
        <v>0</v>
      </c>
      <c r="GJ14" s="44">
        <v>3372.01</v>
      </c>
      <c r="GK14" s="44">
        <v>0</v>
      </c>
      <c r="GL14" s="44">
        <v>3300</v>
      </c>
      <c r="GM14" s="44">
        <v>0</v>
      </c>
      <c r="GN14" s="44">
        <v>0</v>
      </c>
      <c r="GO14" s="44">
        <v>0</v>
      </c>
      <c r="GP14" s="44">
        <v>0</v>
      </c>
      <c r="GQ14" s="44">
        <v>4640.134</v>
      </c>
      <c r="GR14" s="44">
        <v>0</v>
      </c>
      <c r="GS14" s="44">
        <v>0</v>
      </c>
      <c r="GT14" s="44">
        <v>0</v>
      </c>
      <c r="GU14" s="44">
        <v>0</v>
      </c>
      <c r="GV14" s="44">
        <v>1971.5</v>
      </c>
      <c r="GW14" s="44">
        <v>1609.616</v>
      </c>
      <c r="GX14" s="44">
        <v>4980</v>
      </c>
      <c r="GY14" s="44">
        <v>28380</v>
      </c>
      <c r="GZ14" s="44">
        <v>0</v>
      </c>
      <c r="HA14" s="44">
        <v>0</v>
      </c>
      <c r="HB14" s="44">
        <v>4980</v>
      </c>
    </row>
    <row r="15" spans="1:212 16156:16157" s="12" customFormat="1">
      <c r="A15" s="12" t="s">
        <v>314</v>
      </c>
      <c r="B15" s="36" t="s">
        <v>30</v>
      </c>
      <c r="C15" s="12" t="s">
        <v>314</v>
      </c>
      <c r="D15" s="12">
        <v>0</v>
      </c>
      <c r="CY15" s="59">
        <v>1</v>
      </c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>
        <v>1</v>
      </c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>
        <v>1</v>
      </c>
      <c r="EG15" s="59"/>
      <c r="EH15" s="59"/>
      <c r="EI15" s="59"/>
      <c r="EJ15" s="59"/>
      <c r="EK15" s="59"/>
      <c r="EL15" s="59"/>
      <c r="EM15" s="59">
        <v>1</v>
      </c>
      <c r="EN15" s="59"/>
      <c r="EO15" s="59"/>
      <c r="EP15" s="59">
        <v>2</v>
      </c>
      <c r="EQ15" s="59">
        <v>2</v>
      </c>
      <c r="ER15" s="59">
        <v>1</v>
      </c>
      <c r="ES15" s="59">
        <v>1</v>
      </c>
      <c r="ET15" s="59">
        <v>3</v>
      </c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>
        <v>1</v>
      </c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>
        <v>1</v>
      </c>
      <c r="FR15" s="59"/>
      <c r="FS15" s="59"/>
      <c r="FT15" s="59"/>
      <c r="FU15" s="59">
        <v>1</v>
      </c>
      <c r="FV15" s="59"/>
      <c r="FW15" s="59"/>
      <c r="FX15" s="59"/>
      <c r="FY15" s="59"/>
      <c r="FZ15" s="59">
        <v>3</v>
      </c>
      <c r="GA15" s="59"/>
      <c r="GB15" s="59">
        <v>1</v>
      </c>
      <c r="GC15" s="59"/>
      <c r="GD15" s="59">
        <v>1</v>
      </c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>
        <v>1</v>
      </c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</row>
    <row r="16" spans="1:212 16156:16157" s="12" customFormat="1">
      <c r="A16" s="12" t="s">
        <v>315</v>
      </c>
      <c r="B16" s="36" t="s">
        <v>31</v>
      </c>
      <c r="C16" s="12" t="s">
        <v>315</v>
      </c>
      <c r="D16" s="12">
        <v>6</v>
      </c>
      <c r="CY16" s="43">
        <v>500</v>
      </c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>
        <v>2000</v>
      </c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>
        <v>850</v>
      </c>
      <c r="EG16" s="43"/>
      <c r="EH16" s="43"/>
      <c r="EI16" s="43"/>
      <c r="EJ16" s="43"/>
      <c r="EK16" s="43"/>
      <c r="EL16" s="43"/>
      <c r="EM16" s="43">
        <v>2400</v>
      </c>
      <c r="EN16" s="43"/>
      <c r="EO16" s="43"/>
      <c r="EP16" s="43">
        <v>27345.3</v>
      </c>
      <c r="EQ16" s="43">
        <v>51404.39</v>
      </c>
      <c r="ER16" s="43">
        <v>1000</v>
      </c>
      <c r="ES16" s="43">
        <v>14947.89</v>
      </c>
      <c r="ET16" s="43">
        <v>26082.21</v>
      </c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>
        <v>3651.23</v>
      </c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>
        <v>5836.17</v>
      </c>
      <c r="FU16" s="12">
        <v>5800</v>
      </c>
      <c r="FV16" s="12">
        <v>19950</v>
      </c>
      <c r="FZ16" s="12">
        <v>16096.395</v>
      </c>
      <c r="GB16" s="12">
        <v>5799.5</v>
      </c>
      <c r="GC16" s="44">
        <v>1500</v>
      </c>
      <c r="GD16" s="44">
        <v>420.5</v>
      </c>
      <c r="GE16" s="44"/>
      <c r="GF16" s="44"/>
      <c r="GG16" s="44"/>
      <c r="GH16" s="44"/>
      <c r="GI16" s="44"/>
      <c r="GJ16" s="44"/>
      <c r="GK16" s="44"/>
      <c r="GL16" s="44">
        <v>14498</v>
      </c>
      <c r="GM16" s="44"/>
      <c r="GN16" s="44"/>
      <c r="GO16" s="44">
        <v>800</v>
      </c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</row>
    <row r="17" spans="1:253" s="12" customFormat="1">
      <c r="A17" s="12" t="s">
        <v>316</v>
      </c>
      <c r="B17" s="36" t="s">
        <v>32</v>
      </c>
      <c r="C17" s="12" t="s">
        <v>316</v>
      </c>
      <c r="D17" s="12">
        <v>0</v>
      </c>
      <c r="CY17" s="37">
        <v>0</v>
      </c>
      <c r="CZ17" s="37">
        <v>5</v>
      </c>
      <c r="DA17" s="37">
        <v>1</v>
      </c>
      <c r="DB17" s="37">
        <v>6</v>
      </c>
      <c r="DC17" s="37">
        <v>1</v>
      </c>
      <c r="DD17" s="37">
        <v>0</v>
      </c>
      <c r="DE17" s="37">
        <v>2</v>
      </c>
      <c r="DF17" s="37">
        <v>3</v>
      </c>
      <c r="DG17" s="37">
        <v>3</v>
      </c>
      <c r="DH17" s="37">
        <v>5</v>
      </c>
      <c r="DI17" s="37">
        <v>3</v>
      </c>
      <c r="DJ17" s="37">
        <v>10</v>
      </c>
      <c r="DK17" s="37">
        <v>0</v>
      </c>
      <c r="DL17" s="37">
        <v>4</v>
      </c>
      <c r="DM17" s="37">
        <v>1</v>
      </c>
      <c r="DN17" s="37">
        <v>3</v>
      </c>
      <c r="DO17" s="37">
        <v>3</v>
      </c>
      <c r="DP17" s="37">
        <v>3</v>
      </c>
      <c r="DQ17" s="37">
        <v>3</v>
      </c>
      <c r="DR17" s="37">
        <v>1</v>
      </c>
      <c r="DS17" s="37">
        <v>1</v>
      </c>
      <c r="DT17" s="37">
        <v>1</v>
      </c>
      <c r="DU17" s="37">
        <v>3</v>
      </c>
      <c r="DV17" s="37">
        <v>3</v>
      </c>
      <c r="DW17" s="37">
        <v>2</v>
      </c>
      <c r="DX17" s="37">
        <v>2</v>
      </c>
      <c r="DY17" s="37">
        <v>2</v>
      </c>
      <c r="DZ17" s="37">
        <v>4</v>
      </c>
      <c r="EA17" s="37">
        <v>0</v>
      </c>
      <c r="EB17" s="37">
        <v>1</v>
      </c>
      <c r="EC17" s="37">
        <v>5</v>
      </c>
      <c r="ED17" s="37">
        <v>3</v>
      </c>
      <c r="EE17" s="37">
        <v>2</v>
      </c>
      <c r="EF17" s="37">
        <v>1</v>
      </c>
      <c r="EG17" s="37">
        <v>3</v>
      </c>
      <c r="EH17" s="37">
        <v>0</v>
      </c>
      <c r="EI17" s="37">
        <v>2</v>
      </c>
      <c r="EJ17" s="37">
        <v>7</v>
      </c>
      <c r="EK17" s="37">
        <v>2</v>
      </c>
      <c r="EL17" s="37">
        <v>6</v>
      </c>
      <c r="EM17" s="37">
        <v>3</v>
      </c>
      <c r="EN17" s="37">
        <v>4</v>
      </c>
      <c r="EO17" s="37">
        <v>1</v>
      </c>
      <c r="EP17" s="37">
        <v>4</v>
      </c>
      <c r="EQ17" s="37">
        <v>6</v>
      </c>
      <c r="ER17" s="37">
        <v>3</v>
      </c>
      <c r="ES17" s="37">
        <v>2</v>
      </c>
      <c r="ET17" s="37">
        <v>20</v>
      </c>
      <c r="EU17" s="37">
        <v>0</v>
      </c>
      <c r="EV17" s="37">
        <v>0</v>
      </c>
      <c r="EW17" s="37">
        <v>2</v>
      </c>
      <c r="EX17" s="37">
        <v>2</v>
      </c>
      <c r="EY17" s="37">
        <v>1</v>
      </c>
      <c r="EZ17" s="37">
        <v>2</v>
      </c>
      <c r="FA17" s="37">
        <v>3</v>
      </c>
      <c r="FB17" s="37">
        <v>0</v>
      </c>
      <c r="FC17" s="37">
        <v>2</v>
      </c>
      <c r="FD17" s="37">
        <v>0</v>
      </c>
      <c r="FE17" s="37">
        <v>0</v>
      </c>
      <c r="FF17" s="37">
        <v>2</v>
      </c>
      <c r="FG17" s="37">
        <v>3</v>
      </c>
      <c r="FH17" s="37">
        <v>4</v>
      </c>
      <c r="FI17" s="37">
        <v>3</v>
      </c>
      <c r="FJ17" s="37">
        <v>2</v>
      </c>
      <c r="FK17" s="37">
        <v>4</v>
      </c>
      <c r="FL17" s="37">
        <v>2</v>
      </c>
      <c r="FM17" s="37">
        <v>1</v>
      </c>
      <c r="FN17" s="37">
        <v>9</v>
      </c>
      <c r="FO17" s="37">
        <v>1</v>
      </c>
      <c r="FP17" s="37">
        <v>2</v>
      </c>
      <c r="FQ17" s="37">
        <v>3</v>
      </c>
      <c r="FR17" s="37">
        <v>8</v>
      </c>
      <c r="FS17" s="37">
        <v>6</v>
      </c>
      <c r="FT17" s="37">
        <v>9</v>
      </c>
      <c r="FU17" s="37">
        <v>5</v>
      </c>
      <c r="FV17" s="37">
        <v>6</v>
      </c>
      <c r="FW17" s="37">
        <v>3</v>
      </c>
      <c r="FX17" s="37">
        <v>5</v>
      </c>
      <c r="FY17" s="37">
        <v>7</v>
      </c>
      <c r="FZ17" s="37">
        <v>6</v>
      </c>
      <c r="GA17" s="37">
        <v>7</v>
      </c>
      <c r="GB17" s="37">
        <v>7</v>
      </c>
      <c r="GC17" s="37">
        <v>1</v>
      </c>
      <c r="GD17" s="37">
        <v>6</v>
      </c>
      <c r="GE17" s="37">
        <v>3</v>
      </c>
      <c r="GF17" s="37">
        <v>9</v>
      </c>
      <c r="GG17" s="37">
        <v>6</v>
      </c>
      <c r="GH17" s="37">
        <v>4</v>
      </c>
      <c r="GI17" s="37">
        <v>3</v>
      </c>
      <c r="GJ17" s="37">
        <v>7</v>
      </c>
      <c r="GK17" s="37">
        <v>8</v>
      </c>
      <c r="GL17" s="37">
        <v>4</v>
      </c>
      <c r="GM17" s="37">
        <v>2</v>
      </c>
      <c r="GN17" s="37">
        <v>4</v>
      </c>
      <c r="GO17" s="37">
        <v>6</v>
      </c>
      <c r="GP17" s="37">
        <v>4</v>
      </c>
      <c r="GQ17" s="37">
        <v>3</v>
      </c>
      <c r="GR17" s="37">
        <v>1</v>
      </c>
      <c r="GS17" s="37">
        <v>9</v>
      </c>
      <c r="GT17" s="37">
        <v>6</v>
      </c>
      <c r="GU17" s="37">
        <v>4</v>
      </c>
      <c r="GV17" s="37">
        <v>0</v>
      </c>
      <c r="GW17" s="37">
        <v>7</v>
      </c>
      <c r="GX17" s="37">
        <v>1</v>
      </c>
      <c r="GY17" s="37">
        <v>6</v>
      </c>
      <c r="GZ17" s="37">
        <v>5</v>
      </c>
      <c r="HA17" s="37">
        <v>0</v>
      </c>
      <c r="HB17" s="37">
        <v>2</v>
      </c>
    </row>
    <row r="18" spans="1:253" s="12" customFormat="1">
      <c r="A18" s="12" t="s">
        <v>317</v>
      </c>
      <c r="B18" s="36" t="s">
        <v>33</v>
      </c>
      <c r="C18" s="12" t="s">
        <v>317</v>
      </c>
      <c r="D18" s="12">
        <v>6</v>
      </c>
      <c r="CY18" s="43">
        <v>14746.654</v>
      </c>
      <c r="CZ18" s="43">
        <v>20040.63</v>
      </c>
      <c r="DA18" s="43">
        <v>5476.55</v>
      </c>
      <c r="DB18" s="43">
        <v>61643.56</v>
      </c>
      <c r="DC18" s="43">
        <v>18739.939999999999</v>
      </c>
      <c r="DD18" s="43">
        <v>0</v>
      </c>
      <c r="DE18" s="43">
        <v>2407.41</v>
      </c>
      <c r="DF18" s="43">
        <v>9084.81</v>
      </c>
      <c r="DG18" s="43">
        <v>4871.63</v>
      </c>
      <c r="DH18" s="43">
        <v>21900.69</v>
      </c>
      <c r="DI18" s="43">
        <v>37861.589999999997</v>
      </c>
      <c r="DJ18" s="43">
        <v>63360.49</v>
      </c>
      <c r="DK18" s="43">
        <v>0</v>
      </c>
      <c r="DL18" s="43">
        <v>19489.189999999999</v>
      </c>
      <c r="DM18" s="43">
        <v>965.76</v>
      </c>
      <c r="DN18" s="43" t="s">
        <v>123</v>
      </c>
      <c r="DO18" s="43">
        <v>10244.06</v>
      </c>
      <c r="DP18" s="43">
        <v>66489.88</v>
      </c>
      <c r="DQ18" s="43">
        <v>15287.6</v>
      </c>
      <c r="DR18" s="43">
        <v>3500</v>
      </c>
      <c r="DS18" s="43">
        <v>5395.45</v>
      </c>
      <c r="DT18" s="43">
        <v>6200</v>
      </c>
      <c r="DU18" s="43">
        <v>302939.51</v>
      </c>
      <c r="DV18" s="43">
        <v>34260.57</v>
      </c>
      <c r="DW18" s="43">
        <v>1078.32</v>
      </c>
      <c r="DX18" s="43">
        <v>6064</v>
      </c>
      <c r="DY18" s="43">
        <v>4380</v>
      </c>
      <c r="DZ18" s="43">
        <v>7303.06</v>
      </c>
      <c r="EA18" s="43">
        <v>0</v>
      </c>
      <c r="EB18" s="43">
        <v>8400</v>
      </c>
      <c r="EC18" s="43">
        <v>34305.81</v>
      </c>
      <c r="ED18" s="43">
        <v>20365.939999999999</v>
      </c>
      <c r="EE18" s="43">
        <v>1074.8</v>
      </c>
      <c r="EF18" s="43">
        <v>5368.44</v>
      </c>
      <c r="EG18" s="43">
        <v>737.15</v>
      </c>
      <c r="EH18" s="43">
        <v>1331.25</v>
      </c>
      <c r="EI18" s="43">
        <v>4200</v>
      </c>
      <c r="EJ18" s="43">
        <v>61953.25</v>
      </c>
      <c r="EK18" s="43">
        <v>10486.41</v>
      </c>
      <c r="EL18" s="43">
        <v>12548.9</v>
      </c>
      <c r="EM18" s="43">
        <v>3443.54</v>
      </c>
      <c r="EN18" s="43">
        <v>59098.83</v>
      </c>
      <c r="EO18" s="43">
        <v>41166.43</v>
      </c>
      <c r="EP18" s="43">
        <v>8096.95</v>
      </c>
      <c r="EQ18" s="43">
        <v>79557.91</v>
      </c>
      <c r="ER18" s="43">
        <v>18411.490000000002</v>
      </c>
      <c r="ES18" s="43">
        <v>7574.97</v>
      </c>
      <c r="ET18" s="43">
        <v>702432.03</v>
      </c>
      <c r="EU18" s="43">
        <v>0</v>
      </c>
      <c r="EV18" s="43">
        <v>0</v>
      </c>
      <c r="EW18" s="43">
        <v>4141.18</v>
      </c>
      <c r="EX18" s="43">
        <v>34292.74</v>
      </c>
      <c r="EY18" s="43">
        <v>704.73</v>
      </c>
      <c r="EZ18" s="43">
        <v>23868.59</v>
      </c>
      <c r="FA18" s="43">
        <v>1957</v>
      </c>
      <c r="FB18" s="43">
        <v>771.35</v>
      </c>
      <c r="FC18" s="43">
        <v>20876.72</v>
      </c>
      <c r="FD18" s="43">
        <v>0</v>
      </c>
      <c r="FE18" s="43">
        <v>682</v>
      </c>
      <c r="FF18" s="43">
        <v>6250</v>
      </c>
      <c r="FG18" s="43">
        <v>44917.2</v>
      </c>
      <c r="FH18" s="43">
        <v>53870.78</v>
      </c>
      <c r="FI18" s="43">
        <v>2265.02</v>
      </c>
      <c r="FJ18" s="43">
        <v>4850</v>
      </c>
      <c r="FK18" s="43">
        <v>88213.47</v>
      </c>
      <c r="FL18" s="43">
        <v>1600.98</v>
      </c>
      <c r="FM18" s="43">
        <v>392.7</v>
      </c>
      <c r="FN18" s="43">
        <v>48238</v>
      </c>
      <c r="FO18" s="43">
        <v>84962.16</v>
      </c>
      <c r="FP18" s="43">
        <v>1470.12</v>
      </c>
      <c r="FQ18" s="43">
        <v>18915.21</v>
      </c>
      <c r="FR18" s="12">
        <v>110933.63</v>
      </c>
      <c r="FS18" s="12">
        <v>75758.365000000005</v>
      </c>
      <c r="FT18" s="12">
        <v>18584.901999999998</v>
      </c>
      <c r="FU18" s="12">
        <v>17370.09</v>
      </c>
      <c r="FV18" s="12">
        <v>58335.02</v>
      </c>
      <c r="FW18" s="12">
        <v>7641.598</v>
      </c>
      <c r="FX18" s="12">
        <v>8226.1049999999996</v>
      </c>
      <c r="FY18" s="12">
        <v>7916.9430000000002</v>
      </c>
      <c r="FZ18" s="12">
        <v>171831.068</v>
      </c>
      <c r="GA18" s="12">
        <v>11225.09</v>
      </c>
      <c r="GB18" s="12">
        <v>24264.525000000001</v>
      </c>
      <c r="GC18" s="44">
        <v>4000</v>
      </c>
      <c r="GD18" s="44">
        <v>62393.981</v>
      </c>
      <c r="GE18" s="44">
        <v>29898.357</v>
      </c>
      <c r="GF18" s="44">
        <v>18533.055</v>
      </c>
      <c r="GG18" s="44">
        <v>13509.701999999999</v>
      </c>
      <c r="GH18" s="44">
        <v>14173.397999999999</v>
      </c>
      <c r="GI18" s="44">
        <v>33778.230000000003</v>
      </c>
      <c r="GJ18" s="44">
        <v>12974.617</v>
      </c>
      <c r="GK18" s="44">
        <v>43934.84</v>
      </c>
      <c r="GL18" s="44">
        <v>103005.88400000001</v>
      </c>
      <c r="GM18" s="44">
        <v>16707.16</v>
      </c>
      <c r="GN18" s="44">
        <v>21989.89</v>
      </c>
      <c r="GO18" s="44">
        <v>35741.624000000003</v>
      </c>
      <c r="GP18" s="44">
        <v>26141.092000000001</v>
      </c>
      <c r="GQ18" s="44">
        <v>129023.86</v>
      </c>
      <c r="GR18" s="44">
        <v>1604</v>
      </c>
      <c r="GS18" s="44">
        <v>41616.186999999998</v>
      </c>
      <c r="GT18" s="44">
        <v>29063.218000000001</v>
      </c>
      <c r="GU18" s="44">
        <v>53027.445</v>
      </c>
      <c r="GV18" s="44">
        <f>14502.12+892.92</f>
        <v>15395.04</v>
      </c>
      <c r="GW18" s="44">
        <v>21262.84</v>
      </c>
      <c r="GX18" s="44">
        <v>1244.5</v>
      </c>
      <c r="GY18" s="44">
        <v>11810.575000000001</v>
      </c>
      <c r="GZ18" s="44">
        <v>858615.2</v>
      </c>
      <c r="HA18" s="44"/>
      <c r="HB18" s="44">
        <v>16790.078000000001</v>
      </c>
    </row>
    <row r="19" spans="1:253" s="12" customFormat="1">
      <c r="A19" s="12" t="s">
        <v>318</v>
      </c>
      <c r="B19" s="36" t="s">
        <v>34</v>
      </c>
      <c r="C19" s="12" t="s">
        <v>318</v>
      </c>
      <c r="D19" s="12">
        <v>0</v>
      </c>
      <c r="CY19" s="43"/>
      <c r="CZ19" s="43"/>
      <c r="DA19" s="43">
        <v>1</v>
      </c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>
        <v>1</v>
      </c>
      <c r="DQ19" s="43"/>
      <c r="DR19" s="43"/>
      <c r="DS19" s="43">
        <v>1</v>
      </c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>
        <v>1</v>
      </c>
      <c r="EZ19" s="43"/>
      <c r="FA19" s="43"/>
      <c r="FB19" s="43"/>
      <c r="FC19" s="43"/>
      <c r="FD19" s="43"/>
      <c r="FE19" s="43"/>
      <c r="FF19" s="43"/>
      <c r="FG19" s="43">
        <v>1</v>
      </c>
      <c r="FH19" s="43"/>
      <c r="FI19" s="43"/>
      <c r="FJ19" s="43"/>
      <c r="FK19" s="43">
        <v>1</v>
      </c>
      <c r="FL19" s="43"/>
      <c r="FM19" s="43"/>
      <c r="FN19" s="43">
        <v>1</v>
      </c>
      <c r="FO19" s="43">
        <v>1</v>
      </c>
      <c r="FP19" s="43"/>
      <c r="FQ19" s="43"/>
      <c r="FS19" s="12">
        <v>2</v>
      </c>
      <c r="FX19" s="12">
        <v>1</v>
      </c>
      <c r="FZ19" s="12">
        <v>1</v>
      </c>
      <c r="GA19" s="12">
        <v>1</v>
      </c>
      <c r="GJ19" s="12">
        <v>1</v>
      </c>
      <c r="GM19" s="12">
        <v>1</v>
      </c>
      <c r="GO19" s="12">
        <v>1</v>
      </c>
      <c r="GS19" s="12">
        <v>2</v>
      </c>
      <c r="GV19" s="12">
        <v>1</v>
      </c>
      <c r="HB19" s="12">
        <v>1</v>
      </c>
    </row>
    <row r="20" spans="1:253" s="12" customFormat="1">
      <c r="A20" s="12" t="s">
        <v>349</v>
      </c>
      <c r="B20" s="36" t="s">
        <v>35</v>
      </c>
      <c r="C20" s="12" t="s">
        <v>349</v>
      </c>
      <c r="D20" s="12">
        <v>6</v>
      </c>
      <c r="CY20" s="43"/>
      <c r="CZ20" s="43"/>
      <c r="DA20" s="43">
        <v>4369.26</v>
      </c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>
        <v>44251.26</v>
      </c>
      <c r="DQ20" s="43"/>
      <c r="DR20" s="43"/>
      <c r="DS20" s="43">
        <v>164900</v>
      </c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>
        <v>7185.56</v>
      </c>
      <c r="EZ20" s="43"/>
      <c r="FA20" s="43"/>
      <c r="FB20" s="43"/>
      <c r="FC20" s="43"/>
      <c r="FD20" s="43"/>
      <c r="FE20" s="43"/>
      <c r="FF20" s="43"/>
      <c r="FG20" s="43">
        <v>48378.41</v>
      </c>
      <c r="FH20" s="43"/>
      <c r="FI20" s="43"/>
      <c r="FJ20" s="43"/>
      <c r="FK20" s="43">
        <v>9457.56</v>
      </c>
      <c r="FL20" s="43"/>
      <c r="FM20" s="43"/>
      <c r="FN20" s="43">
        <v>22500</v>
      </c>
      <c r="FO20" s="43">
        <v>91931.35</v>
      </c>
      <c r="FP20" s="43"/>
      <c r="FQ20" s="43"/>
      <c r="FS20" s="12">
        <v>8070.03</v>
      </c>
      <c r="FX20" s="12">
        <v>9569.31</v>
      </c>
      <c r="FZ20" s="43">
        <v>5900</v>
      </c>
      <c r="GA20" s="43">
        <v>10752</v>
      </c>
      <c r="GC20" s="44">
        <v>12886.49</v>
      </c>
      <c r="GD20" s="44"/>
      <c r="GE20" s="44"/>
      <c r="GF20" s="44"/>
      <c r="GG20" s="44"/>
      <c r="GH20" s="44"/>
      <c r="GI20" s="44">
        <v>70</v>
      </c>
      <c r="GJ20" s="44">
        <v>129752</v>
      </c>
      <c r="GK20" s="44"/>
      <c r="GL20" s="44">
        <v>7457.7849999999999</v>
      </c>
      <c r="GM20" s="44">
        <v>1922.8040000000001</v>
      </c>
      <c r="GN20" s="44"/>
      <c r="GO20" s="44">
        <v>5800</v>
      </c>
      <c r="GP20" s="44"/>
      <c r="GQ20" s="44"/>
      <c r="GR20" s="44"/>
      <c r="GS20" s="44">
        <v>11956.96</v>
      </c>
      <c r="GT20" s="44"/>
      <c r="GU20" s="44"/>
      <c r="GV20" s="44">
        <v>53078</v>
      </c>
      <c r="GW20" s="44"/>
      <c r="GX20" s="44"/>
      <c r="GY20" s="44"/>
      <c r="GZ20" s="44"/>
      <c r="HA20" s="44"/>
      <c r="HB20" s="44">
        <v>10000</v>
      </c>
    </row>
    <row r="21" spans="1:253" s="12" customFormat="1">
      <c r="A21" s="12" t="s">
        <v>319</v>
      </c>
      <c r="B21" s="36" t="s">
        <v>36</v>
      </c>
      <c r="C21" s="12" t="s">
        <v>319</v>
      </c>
      <c r="D21" s="12">
        <v>0</v>
      </c>
      <c r="CY21" s="37">
        <v>1</v>
      </c>
      <c r="CZ21" s="37"/>
      <c r="DA21" s="37"/>
      <c r="DB21" s="37">
        <v>1</v>
      </c>
      <c r="DC21" s="37">
        <v>1</v>
      </c>
      <c r="DD21" s="43"/>
      <c r="DE21" s="43"/>
      <c r="DF21" s="37">
        <v>1</v>
      </c>
      <c r="DG21" s="37"/>
      <c r="DH21" s="37">
        <v>1</v>
      </c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>
        <v>1</v>
      </c>
      <c r="DU21" s="37">
        <v>1</v>
      </c>
      <c r="DV21" s="37"/>
      <c r="DW21" s="37"/>
      <c r="DX21" s="37"/>
      <c r="DY21" s="37"/>
      <c r="DZ21" s="37"/>
      <c r="EA21" s="37"/>
      <c r="EB21" s="37"/>
      <c r="EC21" s="37">
        <v>2</v>
      </c>
      <c r="ED21" s="37"/>
      <c r="EE21" s="37"/>
      <c r="EF21" s="37"/>
      <c r="EG21" s="37">
        <v>1</v>
      </c>
      <c r="EH21" s="37"/>
      <c r="EI21" s="37"/>
      <c r="EJ21" s="37"/>
      <c r="EK21" s="37">
        <v>2</v>
      </c>
      <c r="EL21" s="37"/>
      <c r="EM21" s="37"/>
      <c r="EN21" s="37">
        <v>1</v>
      </c>
      <c r="EO21" s="37">
        <v>1</v>
      </c>
      <c r="EP21" s="37"/>
      <c r="EQ21" s="37"/>
      <c r="ER21" s="37"/>
      <c r="ES21" s="37"/>
      <c r="ET21" s="37">
        <v>6</v>
      </c>
      <c r="EU21" s="43"/>
      <c r="EV21" s="43"/>
      <c r="EW21" s="43"/>
      <c r="EX21" s="37">
        <v>1</v>
      </c>
      <c r="EY21" s="37">
        <v>1</v>
      </c>
      <c r="EZ21" s="37">
        <v>1</v>
      </c>
      <c r="FA21" s="37"/>
      <c r="FB21" s="37">
        <v>1</v>
      </c>
      <c r="FC21" s="37"/>
      <c r="FD21" s="37"/>
      <c r="FE21" s="37"/>
      <c r="FF21" s="37">
        <v>2</v>
      </c>
      <c r="FG21" s="37">
        <v>1</v>
      </c>
      <c r="FH21" s="37"/>
      <c r="FI21" s="37"/>
      <c r="FJ21" s="37">
        <v>1</v>
      </c>
      <c r="FK21" s="37">
        <v>1</v>
      </c>
      <c r="FL21" s="37"/>
      <c r="FM21" s="37"/>
      <c r="FN21" s="37"/>
      <c r="FO21" s="37">
        <v>1</v>
      </c>
      <c r="FP21" s="37"/>
      <c r="FQ21" s="37">
        <v>1</v>
      </c>
      <c r="FR21" s="12">
        <v>1</v>
      </c>
      <c r="FX21" s="12">
        <v>1</v>
      </c>
      <c r="GF21" s="12">
        <v>1</v>
      </c>
      <c r="GJ21" s="12">
        <v>1</v>
      </c>
      <c r="HB21" s="12">
        <v>2</v>
      </c>
    </row>
    <row r="22" spans="1:253" s="12" customFormat="1">
      <c r="A22" s="12" t="s">
        <v>320</v>
      </c>
      <c r="B22" s="36" t="s">
        <v>37</v>
      </c>
      <c r="C22" s="12" t="s">
        <v>320</v>
      </c>
      <c r="D22" s="12">
        <v>6</v>
      </c>
      <c r="CY22" s="43">
        <v>22100</v>
      </c>
      <c r="CZ22" s="43">
        <v>5141</v>
      </c>
      <c r="DA22" s="43"/>
      <c r="DB22" s="43">
        <v>92000</v>
      </c>
      <c r="DC22" s="43">
        <v>48400</v>
      </c>
      <c r="DD22" s="43"/>
      <c r="DE22" s="43"/>
      <c r="DF22" s="43">
        <v>58539.839999999997</v>
      </c>
      <c r="DG22" s="43"/>
      <c r="DH22" s="43">
        <v>21250</v>
      </c>
      <c r="DI22" s="43"/>
      <c r="DJ22" s="43"/>
      <c r="DK22" s="43"/>
      <c r="DL22" s="43"/>
      <c r="DM22" s="43"/>
      <c r="DN22" s="43"/>
      <c r="DO22" s="43"/>
      <c r="DP22" s="43">
        <v>14601</v>
      </c>
      <c r="DQ22" s="43"/>
      <c r="DR22" s="43"/>
      <c r="DS22" s="43"/>
      <c r="DT22" s="43">
        <v>60414.559999999998</v>
      </c>
      <c r="DU22" s="43">
        <v>32008.16</v>
      </c>
      <c r="DV22" s="43"/>
      <c r="DW22" s="43"/>
      <c r="DX22" s="43"/>
      <c r="DY22" s="43"/>
      <c r="DZ22" s="43"/>
      <c r="EA22" s="43"/>
      <c r="EB22" s="43"/>
      <c r="EC22" s="43">
        <v>153983.54</v>
      </c>
      <c r="ED22" s="43"/>
      <c r="EE22" s="43"/>
      <c r="EF22" s="43"/>
      <c r="EG22" s="43">
        <v>7740</v>
      </c>
      <c r="EH22" s="43"/>
      <c r="EI22" s="43"/>
      <c r="EJ22" s="43"/>
      <c r="EK22" s="43">
        <v>71194.22</v>
      </c>
      <c r="EL22" s="43"/>
      <c r="EM22" s="43"/>
      <c r="EN22" s="43">
        <v>78438</v>
      </c>
      <c r="EO22" s="43">
        <v>11840</v>
      </c>
      <c r="EP22" s="43"/>
      <c r="EQ22" s="43"/>
      <c r="ER22" s="43"/>
      <c r="ES22" s="43"/>
      <c r="ET22" s="43">
        <v>1166876.22</v>
      </c>
      <c r="EU22" s="43"/>
      <c r="EV22" s="43"/>
      <c r="EW22" s="43"/>
      <c r="EX22" s="43">
        <v>4500</v>
      </c>
      <c r="EY22" s="43">
        <v>1132.54</v>
      </c>
      <c r="EZ22" s="43">
        <v>17257.07</v>
      </c>
      <c r="FA22" s="43"/>
      <c r="FB22" s="43">
        <v>323869.65000000002</v>
      </c>
      <c r="FC22" s="43"/>
      <c r="FD22" s="43"/>
      <c r="FE22" s="43"/>
      <c r="FF22" s="43">
        <v>66175.23</v>
      </c>
      <c r="FG22" s="43">
        <v>182000</v>
      </c>
      <c r="FH22" s="43"/>
      <c r="FI22" s="43"/>
      <c r="FJ22" s="43">
        <v>186249</v>
      </c>
      <c r="FK22" s="43">
        <v>20717.150000000001</v>
      </c>
      <c r="FL22" s="43"/>
      <c r="FM22" s="43"/>
      <c r="FN22" s="43"/>
      <c r="FO22" s="43">
        <v>44715.27</v>
      </c>
      <c r="FP22" s="43"/>
      <c r="FQ22" s="43">
        <v>74892.06</v>
      </c>
      <c r="FR22" s="12">
        <v>36000</v>
      </c>
      <c r="FX22" s="43">
        <v>5000</v>
      </c>
      <c r="GC22" s="44"/>
      <c r="GD22" s="44"/>
      <c r="GE22" s="44"/>
      <c r="GF22" s="44">
        <v>19646.544000000002</v>
      </c>
      <c r="GG22" s="44"/>
      <c r="GH22" s="44"/>
      <c r="GI22" s="44">
        <v>30200</v>
      </c>
      <c r="GJ22" s="44">
        <v>122447.905</v>
      </c>
      <c r="GK22" s="44"/>
      <c r="GL22" s="44">
        <v>6843.5</v>
      </c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>
        <v>11481.888000000001</v>
      </c>
    </row>
    <row r="23" spans="1:253" s="12" customFormat="1">
      <c r="A23" s="12" t="s">
        <v>321</v>
      </c>
      <c r="B23" s="36" t="s">
        <v>38</v>
      </c>
      <c r="C23" s="12" t="s">
        <v>321</v>
      </c>
      <c r="D23" s="12">
        <v>0</v>
      </c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37">
        <v>2</v>
      </c>
      <c r="DK23" s="37"/>
      <c r="DL23" s="37"/>
      <c r="DM23" s="37">
        <v>1</v>
      </c>
      <c r="DN23" s="37">
        <v>2</v>
      </c>
      <c r="DO23" s="37">
        <v>1</v>
      </c>
      <c r="DP23" s="37">
        <v>2</v>
      </c>
      <c r="DQ23" s="37">
        <v>1</v>
      </c>
      <c r="DR23" s="37"/>
      <c r="DS23" s="37">
        <v>3</v>
      </c>
      <c r="DT23" s="37">
        <v>1</v>
      </c>
      <c r="DU23" s="37">
        <v>4</v>
      </c>
      <c r="DV23" s="37">
        <v>3</v>
      </c>
      <c r="DW23" s="37"/>
      <c r="DX23" s="37">
        <v>2</v>
      </c>
      <c r="DY23" s="37"/>
      <c r="DZ23" s="37"/>
      <c r="EA23" s="37"/>
      <c r="EB23" s="37"/>
      <c r="EC23" s="37">
        <v>2</v>
      </c>
      <c r="ED23" s="37">
        <v>4</v>
      </c>
      <c r="EE23" s="37"/>
      <c r="EF23" s="37">
        <v>3</v>
      </c>
      <c r="EG23" s="37">
        <v>4</v>
      </c>
      <c r="EH23" s="37">
        <v>5</v>
      </c>
      <c r="EI23" s="37">
        <v>4</v>
      </c>
      <c r="EJ23" s="37"/>
      <c r="EK23" s="37">
        <v>1</v>
      </c>
      <c r="EL23" s="37">
        <v>2</v>
      </c>
      <c r="EM23" s="37">
        <v>1</v>
      </c>
      <c r="EN23" s="37">
        <v>3</v>
      </c>
      <c r="EO23" s="37">
        <v>1</v>
      </c>
      <c r="EP23" s="37">
        <v>2</v>
      </c>
      <c r="EQ23" s="37">
        <v>3</v>
      </c>
      <c r="ER23" s="37">
        <v>3</v>
      </c>
      <c r="ES23" s="37">
        <v>2</v>
      </c>
      <c r="ET23" s="37">
        <v>9</v>
      </c>
      <c r="EU23" s="43"/>
      <c r="EV23" s="43"/>
      <c r="EW23" s="37">
        <v>1</v>
      </c>
      <c r="EX23" s="37">
        <v>1</v>
      </c>
      <c r="EY23" s="37">
        <v>1</v>
      </c>
      <c r="EZ23" s="37"/>
      <c r="FA23" s="37">
        <v>1</v>
      </c>
      <c r="FB23" s="37"/>
      <c r="FC23" s="37">
        <v>2</v>
      </c>
      <c r="FD23" s="37">
        <v>2</v>
      </c>
      <c r="FE23" s="37"/>
      <c r="FF23" s="37">
        <v>2</v>
      </c>
      <c r="FG23" s="37">
        <v>3</v>
      </c>
      <c r="FH23" s="37"/>
      <c r="FI23" s="37">
        <v>1</v>
      </c>
      <c r="FJ23" s="37">
        <v>2</v>
      </c>
      <c r="FK23" s="37"/>
      <c r="FL23" s="37"/>
      <c r="FM23" s="37"/>
      <c r="FN23" s="37">
        <v>5</v>
      </c>
      <c r="FO23" s="37">
        <v>1</v>
      </c>
      <c r="FP23" s="37">
        <v>2</v>
      </c>
      <c r="FQ23" s="37">
        <v>3</v>
      </c>
      <c r="FR23" s="12">
        <v>2</v>
      </c>
      <c r="FS23" s="12">
        <v>7</v>
      </c>
      <c r="FT23" s="12">
        <v>2</v>
      </c>
      <c r="FU23" s="12">
        <v>3</v>
      </c>
      <c r="FV23" s="12">
        <v>5</v>
      </c>
      <c r="FW23" s="12">
        <v>4</v>
      </c>
      <c r="FX23" s="12">
        <v>4</v>
      </c>
      <c r="FY23" s="12">
        <v>6</v>
      </c>
      <c r="FZ23" s="12">
        <v>2</v>
      </c>
      <c r="GA23" s="12">
        <v>3</v>
      </c>
      <c r="GB23" s="12">
        <v>2</v>
      </c>
      <c r="GC23" s="12">
        <v>2</v>
      </c>
      <c r="GE23" s="12">
        <v>1</v>
      </c>
      <c r="GG23" s="12">
        <v>5</v>
      </c>
      <c r="GH23" s="12">
        <v>1</v>
      </c>
      <c r="GI23" s="12">
        <v>4</v>
      </c>
      <c r="GJ23" s="12">
        <v>4</v>
      </c>
      <c r="GL23" s="12">
        <v>3</v>
      </c>
      <c r="GN23" s="12">
        <v>5</v>
      </c>
      <c r="GO23" s="12">
        <v>2</v>
      </c>
      <c r="GP23" s="12">
        <v>3</v>
      </c>
      <c r="GQ23" s="12">
        <v>3</v>
      </c>
      <c r="GR23" s="12">
        <v>2</v>
      </c>
      <c r="GS23" s="12">
        <v>1</v>
      </c>
      <c r="GT23" s="12">
        <v>5</v>
      </c>
      <c r="GU23" s="12">
        <v>1</v>
      </c>
      <c r="GV23" s="12">
        <v>2</v>
      </c>
      <c r="GW23" s="12">
        <v>2</v>
      </c>
      <c r="GY23" s="12">
        <v>3</v>
      </c>
      <c r="GZ23" s="12">
        <v>1</v>
      </c>
      <c r="HB23" s="12">
        <v>1</v>
      </c>
    </row>
    <row r="24" spans="1:253" s="12" customFormat="1">
      <c r="A24" s="12" t="s">
        <v>322</v>
      </c>
      <c r="B24" s="36" t="s">
        <v>39</v>
      </c>
      <c r="C24" s="12" t="s">
        <v>322</v>
      </c>
      <c r="D24" s="12">
        <v>6</v>
      </c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>
        <v>121333.17</v>
      </c>
      <c r="DK24" s="43"/>
      <c r="DL24" s="43"/>
      <c r="DM24" s="43">
        <v>7778.7</v>
      </c>
      <c r="DN24" s="43">
        <v>9341.43</v>
      </c>
      <c r="DO24" s="43">
        <v>102466.39</v>
      </c>
      <c r="DP24" s="43">
        <v>81242.13</v>
      </c>
      <c r="DQ24" s="43">
        <v>56900</v>
      </c>
      <c r="DR24" s="43"/>
      <c r="DS24" s="43">
        <v>57416.57</v>
      </c>
      <c r="DT24" s="43">
        <v>15001.15</v>
      </c>
      <c r="DU24" s="43">
        <v>62703.97</v>
      </c>
      <c r="DV24" s="43">
        <v>77600</v>
      </c>
      <c r="DW24" s="43"/>
      <c r="DX24" s="43">
        <v>21000</v>
      </c>
      <c r="DY24" s="43"/>
      <c r="DZ24" s="43"/>
      <c r="EA24" s="43"/>
      <c r="EB24" s="43"/>
      <c r="EC24" s="43">
        <v>20900</v>
      </c>
      <c r="ED24" s="43">
        <v>17251.78</v>
      </c>
      <c r="EE24" s="43"/>
      <c r="EF24" s="43">
        <v>64407.31</v>
      </c>
      <c r="EG24" s="43">
        <v>15650.77</v>
      </c>
      <c r="EH24" s="43">
        <v>63165.08</v>
      </c>
      <c r="EI24" s="43">
        <v>64431.73</v>
      </c>
      <c r="EJ24" s="43"/>
      <c r="EK24" s="43">
        <v>25000</v>
      </c>
      <c r="EL24" s="43">
        <v>5600</v>
      </c>
      <c r="EM24" s="43">
        <v>5338.26</v>
      </c>
      <c r="EN24" s="43">
        <v>98733.22</v>
      </c>
      <c r="EO24" s="43">
        <v>2000</v>
      </c>
      <c r="EP24" s="43">
        <v>4112</v>
      </c>
      <c r="EQ24" s="43">
        <v>129079.81</v>
      </c>
      <c r="ER24" s="43">
        <v>14179.2</v>
      </c>
      <c r="ES24" s="43">
        <v>16932.2</v>
      </c>
      <c r="ET24" s="43">
        <v>69264.39</v>
      </c>
      <c r="EU24" s="43"/>
      <c r="EV24" s="43"/>
      <c r="EW24" s="43">
        <v>3100</v>
      </c>
      <c r="EX24" s="43">
        <v>7590.89</v>
      </c>
      <c r="EY24" s="43">
        <v>2415</v>
      </c>
      <c r="EZ24" s="43">
        <v>6645.88</v>
      </c>
      <c r="FA24" s="43">
        <v>34801.96</v>
      </c>
      <c r="FB24" s="43">
        <v>12410.72</v>
      </c>
      <c r="FC24" s="43">
        <v>1959</v>
      </c>
      <c r="FD24" s="43">
        <v>9400.3799999999992</v>
      </c>
      <c r="FE24" s="43">
        <v>45929.43</v>
      </c>
      <c r="FF24" s="43">
        <v>8662.7999999999993</v>
      </c>
      <c r="FG24" s="43">
        <v>14443.21</v>
      </c>
      <c r="FH24" s="43"/>
      <c r="FI24" s="43">
        <v>9160.8799999999992</v>
      </c>
      <c r="FJ24" s="43">
        <v>14180.07</v>
      </c>
      <c r="FK24" s="43">
        <v>15000</v>
      </c>
      <c r="FL24" s="43"/>
      <c r="FM24" s="43"/>
      <c r="FN24" s="43">
        <v>31214.89</v>
      </c>
      <c r="FO24" s="43">
        <v>10000</v>
      </c>
      <c r="FP24" s="43">
        <v>75800</v>
      </c>
      <c r="FQ24" s="43">
        <v>132730.6</v>
      </c>
      <c r="FR24" s="12">
        <v>39080</v>
      </c>
      <c r="FS24" s="12">
        <v>41252.623</v>
      </c>
      <c r="FT24" s="12">
        <v>11500</v>
      </c>
      <c r="FU24" s="12">
        <v>1250</v>
      </c>
      <c r="FV24" s="12">
        <v>2833.42</v>
      </c>
      <c r="FW24" s="12">
        <v>59632.26</v>
      </c>
      <c r="FX24" s="43">
        <v>13040</v>
      </c>
      <c r="FY24" s="12">
        <v>21687.481</v>
      </c>
      <c r="FZ24" s="43">
        <v>800</v>
      </c>
      <c r="GA24" s="43">
        <v>5350</v>
      </c>
      <c r="GB24" s="12">
        <v>76427.451000000001</v>
      </c>
      <c r="GC24" s="44">
        <v>6750</v>
      </c>
      <c r="GD24" s="44"/>
      <c r="GE24" s="44">
        <v>500</v>
      </c>
      <c r="GF24" s="44"/>
      <c r="GG24" s="44">
        <v>23327.454000000002</v>
      </c>
      <c r="GH24" s="44">
        <v>6010</v>
      </c>
      <c r="GI24" s="44">
        <v>10774.73</v>
      </c>
      <c r="GJ24" s="44">
        <v>21604.28</v>
      </c>
      <c r="GK24" s="44"/>
      <c r="GL24" s="44">
        <v>16681.832999999999</v>
      </c>
      <c r="GN24" s="44">
        <v>62194.756999999998</v>
      </c>
      <c r="GO24" s="44">
        <v>47985</v>
      </c>
      <c r="GP24" s="44">
        <v>54421.822999999997</v>
      </c>
      <c r="GQ24" s="44">
        <v>31108.95</v>
      </c>
      <c r="GR24" s="44">
        <v>10124</v>
      </c>
      <c r="GS24" s="44">
        <v>2499.2719999999999</v>
      </c>
      <c r="GT24" s="44">
        <v>64338.654999999999</v>
      </c>
      <c r="GU24" s="44">
        <v>1539.6489999999999</v>
      </c>
      <c r="GV24" s="44">
        <v>10136</v>
      </c>
      <c r="GW24" s="44">
        <v>3200</v>
      </c>
      <c r="GX24" s="44"/>
      <c r="GY24" s="44">
        <v>73215</v>
      </c>
      <c r="GZ24" s="44">
        <v>1430.1</v>
      </c>
      <c r="HA24" s="44"/>
      <c r="HB24" s="44">
        <v>6500</v>
      </c>
    </row>
    <row r="25" spans="1:253" s="12" customFormat="1">
      <c r="A25" s="12" t="s">
        <v>323</v>
      </c>
      <c r="B25" s="36" t="s">
        <v>40</v>
      </c>
      <c r="C25" s="12" t="s">
        <v>323</v>
      </c>
      <c r="D25" s="12">
        <v>0</v>
      </c>
      <c r="CY25" s="37"/>
      <c r="CZ25" s="37"/>
      <c r="DA25" s="37"/>
      <c r="DB25" s="37"/>
      <c r="DC25" s="37"/>
      <c r="DD25" s="37"/>
      <c r="DE25" s="37"/>
      <c r="DF25" s="37">
        <v>1</v>
      </c>
      <c r="DG25" s="37"/>
      <c r="DH25" s="37"/>
      <c r="DI25" s="37"/>
      <c r="DJ25" s="37">
        <v>1</v>
      </c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>
        <v>2</v>
      </c>
      <c r="DV25" s="37"/>
      <c r="DW25" s="37"/>
      <c r="DX25" s="37">
        <v>1</v>
      </c>
      <c r="DY25" s="37"/>
      <c r="DZ25" s="37"/>
      <c r="EA25" s="37">
        <v>1</v>
      </c>
      <c r="EB25" s="37">
        <v>1</v>
      </c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>
        <v>1</v>
      </c>
      <c r="EN25" s="37">
        <v>1</v>
      </c>
      <c r="EO25" s="37"/>
      <c r="EP25" s="37"/>
      <c r="EQ25" s="37">
        <v>1</v>
      </c>
      <c r="ER25" s="37">
        <v>1</v>
      </c>
      <c r="ES25" s="37">
        <v>3</v>
      </c>
      <c r="ET25" s="37">
        <v>12</v>
      </c>
      <c r="EU25" s="37"/>
      <c r="EV25" s="37"/>
      <c r="EW25" s="37">
        <v>1</v>
      </c>
      <c r="EX25" s="37"/>
      <c r="EY25" s="37"/>
      <c r="EZ25" s="37"/>
      <c r="FA25" s="37"/>
      <c r="FB25" s="37"/>
      <c r="FC25" s="37">
        <v>1</v>
      </c>
      <c r="FD25" s="37">
        <v>2</v>
      </c>
      <c r="FE25" s="37"/>
      <c r="FF25" s="37"/>
      <c r="FG25" s="37">
        <v>2</v>
      </c>
      <c r="FH25" s="37"/>
      <c r="FI25" s="37"/>
      <c r="FJ25" s="37">
        <v>2</v>
      </c>
      <c r="FK25" s="37">
        <v>1</v>
      </c>
      <c r="FL25" s="37"/>
      <c r="FM25" s="37"/>
      <c r="FN25" s="37">
        <v>1</v>
      </c>
      <c r="FO25" s="37">
        <v>1</v>
      </c>
      <c r="FP25" s="37">
        <v>1</v>
      </c>
      <c r="FQ25" s="43"/>
      <c r="FR25" s="12">
        <v>1</v>
      </c>
      <c r="FS25" s="12">
        <v>3</v>
      </c>
      <c r="FU25" s="12">
        <v>1</v>
      </c>
      <c r="FW25" s="12">
        <v>1</v>
      </c>
      <c r="FZ25" s="12">
        <v>1</v>
      </c>
      <c r="GB25" s="12">
        <v>1</v>
      </c>
      <c r="GD25" s="12">
        <v>1</v>
      </c>
      <c r="GF25" s="12">
        <v>1</v>
      </c>
      <c r="GH25" s="12">
        <v>1</v>
      </c>
      <c r="GI25" s="12">
        <v>2</v>
      </c>
      <c r="GJ25" s="12">
        <v>2</v>
      </c>
      <c r="GK25" s="12">
        <v>1</v>
      </c>
      <c r="GL25" s="12">
        <v>2</v>
      </c>
      <c r="GN25" s="12">
        <v>1</v>
      </c>
      <c r="GR25" s="12">
        <v>1</v>
      </c>
      <c r="GT25" s="12">
        <v>1</v>
      </c>
      <c r="GU25" s="12">
        <v>1</v>
      </c>
      <c r="GW25" s="12">
        <v>1</v>
      </c>
      <c r="GZ25" s="12">
        <v>2</v>
      </c>
    </row>
    <row r="26" spans="1:253" s="12" customFormat="1">
      <c r="A26" s="12" t="s">
        <v>324</v>
      </c>
      <c r="B26" s="36" t="s">
        <v>41</v>
      </c>
      <c r="C26" s="12" t="s">
        <v>324</v>
      </c>
      <c r="D26" s="12">
        <v>6</v>
      </c>
      <c r="CY26" s="43"/>
      <c r="CZ26" s="43"/>
      <c r="DA26" s="43"/>
      <c r="DB26" s="43"/>
      <c r="DC26" s="43"/>
      <c r="DD26" s="43"/>
      <c r="DE26" s="43"/>
      <c r="DF26" s="43">
        <v>32500</v>
      </c>
      <c r="DG26" s="43"/>
      <c r="DH26" s="43"/>
      <c r="DI26" s="43"/>
      <c r="DJ26" s="43">
        <v>76000</v>
      </c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>
        <v>5200</v>
      </c>
      <c r="DV26" s="43"/>
      <c r="DW26" s="43"/>
      <c r="DX26" s="43">
        <v>18592</v>
      </c>
      <c r="DY26" s="43"/>
      <c r="DZ26" s="43"/>
      <c r="EA26" s="43">
        <v>421757.47</v>
      </c>
      <c r="EB26" s="43">
        <v>28000</v>
      </c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>
        <v>132158.20000000001</v>
      </c>
      <c r="EN26" s="43">
        <v>18617</v>
      </c>
      <c r="EO26" s="43"/>
      <c r="EP26" s="43"/>
      <c r="EQ26" s="43">
        <v>22000</v>
      </c>
      <c r="ER26" s="43">
        <v>117939.96</v>
      </c>
      <c r="ES26" s="43">
        <v>126800</v>
      </c>
      <c r="ET26" s="43">
        <v>1100947.69</v>
      </c>
      <c r="EU26" s="43"/>
      <c r="EV26" s="43"/>
      <c r="EW26" s="43">
        <v>12000</v>
      </c>
      <c r="EX26" s="43"/>
      <c r="EY26" s="43"/>
      <c r="EZ26" s="43">
        <v>437.5</v>
      </c>
      <c r="FA26" s="43"/>
      <c r="FB26" s="43"/>
      <c r="FC26" s="43">
        <v>66033</v>
      </c>
      <c r="FD26" s="43">
        <v>552957.48</v>
      </c>
      <c r="FE26" s="43"/>
      <c r="FF26" s="43"/>
      <c r="FG26" s="43">
        <v>46357</v>
      </c>
      <c r="FH26" s="43"/>
      <c r="FI26" s="43"/>
      <c r="FJ26" s="43">
        <v>82700</v>
      </c>
      <c r="FK26" s="43">
        <v>27826.37</v>
      </c>
      <c r="FL26" s="43"/>
      <c r="FM26" s="43"/>
      <c r="FN26" s="43">
        <v>1305285.44</v>
      </c>
      <c r="FO26" s="43">
        <v>36000</v>
      </c>
      <c r="FP26" s="43">
        <v>5500</v>
      </c>
      <c r="FQ26" s="43"/>
      <c r="FR26" s="12">
        <v>2418.64</v>
      </c>
      <c r="FS26" s="12">
        <v>177322.109</v>
      </c>
      <c r="FU26" s="12">
        <v>2076</v>
      </c>
      <c r="FW26" s="12">
        <v>2490.422</v>
      </c>
      <c r="FZ26" s="12">
        <v>2107.5309999999999</v>
      </c>
      <c r="GB26" s="12">
        <v>1467.5</v>
      </c>
      <c r="GC26" s="44"/>
      <c r="GD26" s="44">
        <v>4457.0940000000001</v>
      </c>
      <c r="GE26" s="44">
        <v>5440</v>
      </c>
      <c r="GF26" s="44">
        <v>4000</v>
      </c>
      <c r="GH26" s="44">
        <v>100693.85</v>
      </c>
      <c r="GI26" s="44">
        <v>25733</v>
      </c>
      <c r="GJ26" s="44">
        <v>28200</v>
      </c>
      <c r="GK26" s="44">
        <v>83197</v>
      </c>
      <c r="GL26" s="44">
        <v>248934.36</v>
      </c>
      <c r="GN26" s="44">
        <v>4120</v>
      </c>
      <c r="GO26" s="44"/>
      <c r="GP26" s="44"/>
      <c r="GQ26" s="44"/>
      <c r="GR26" s="44">
        <v>10580.73</v>
      </c>
      <c r="GS26" s="44"/>
      <c r="GT26" s="44">
        <v>34118.633999999998</v>
      </c>
      <c r="GU26" s="44">
        <v>113709</v>
      </c>
      <c r="GV26" s="44"/>
      <c r="GW26" s="44">
        <v>7500</v>
      </c>
      <c r="GX26" s="44"/>
      <c r="GY26" s="44"/>
      <c r="GZ26" s="44">
        <v>14777.58</v>
      </c>
      <c r="HA26" s="44"/>
      <c r="HB26" s="44"/>
    </row>
    <row r="27" spans="1:253" s="12" customFormat="1">
      <c r="A27" s="12" t="s">
        <v>325</v>
      </c>
      <c r="B27" s="36" t="s">
        <v>42</v>
      </c>
      <c r="C27" s="12" t="s">
        <v>325</v>
      </c>
      <c r="D27" s="12">
        <v>0</v>
      </c>
      <c r="CY27" s="43"/>
      <c r="CZ27" s="43"/>
      <c r="DA27" s="43"/>
      <c r="DB27" s="43"/>
      <c r="DC27" s="43"/>
      <c r="DD27" s="37">
        <v>1</v>
      </c>
      <c r="DE27" s="37"/>
      <c r="DF27" s="37"/>
      <c r="DG27" s="37"/>
      <c r="DH27" s="37"/>
      <c r="DI27" s="37"/>
      <c r="DJ27" s="37">
        <v>4</v>
      </c>
      <c r="DK27" s="43"/>
      <c r="DL27" s="43"/>
      <c r="DM27" s="43"/>
      <c r="DN27" s="43"/>
      <c r="DO27" s="43">
        <v>3</v>
      </c>
      <c r="DP27" s="43"/>
      <c r="DQ27" s="43"/>
      <c r="DR27" s="43"/>
      <c r="DS27" s="43"/>
      <c r="DT27" s="43"/>
      <c r="DU27" s="43"/>
      <c r="DV27" s="43"/>
      <c r="DW27" s="43"/>
      <c r="DX27" s="43">
        <v>1</v>
      </c>
      <c r="DY27" s="43"/>
      <c r="DZ27" s="43"/>
      <c r="EA27" s="43">
        <v>1</v>
      </c>
      <c r="EB27" s="43"/>
      <c r="EC27" s="43"/>
      <c r="ED27" s="43"/>
      <c r="EE27" s="43">
        <v>1</v>
      </c>
      <c r="EF27" s="43"/>
      <c r="EG27" s="43">
        <v>1</v>
      </c>
      <c r="EH27" s="43"/>
      <c r="EI27" s="43"/>
      <c r="EJ27" s="43"/>
      <c r="EK27" s="43"/>
      <c r="EL27" s="43">
        <v>1</v>
      </c>
      <c r="EM27" s="43"/>
      <c r="EN27" s="43"/>
      <c r="EO27" s="43"/>
      <c r="EP27" s="43"/>
      <c r="EQ27" s="43"/>
      <c r="ER27" s="43"/>
      <c r="ES27" s="43"/>
      <c r="ET27" s="43">
        <v>3</v>
      </c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</row>
    <row r="28" spans="1:253" s="12" customFormat="1">
      <c r="A28" s="12" t="s">
        <v>326</v>
      </c>
      <c r="B28" s="36" t="s">
        <v>43</v>
      </c>
      <c r="C28" s="12" t="s">
        <v>326</v>
      </c>
      <c r="D28" s="12">
        <v>6</v>
      </c>
      <c r="CY28" s="43"/>
      <c r="CZ28" s="43"/>
      <c r="DA28" s="43"/>
      <c r="DB28" s="43"/>
      <c r="DC28" s="43"/>
      <c r="DD28" s="43">
        <v>18556.400000000001</v>
      </c>
      <c r="DE28" s="43"/>
      <c r="DF28" s="43"/>
      <c r="DG28" s="43"/>
      <c r="DH28" s="43"/>
      <c r="DI28" s="43"/>
      <c r="DJ28" s="43">
        <v>61996.62</v>
      </c>
      <c r="DK28" s="43"/>
      <c r="DL28" s="43"/>
      <c r="DM28" s="43"/>
      <c r="DN28" s="43"/>
      <c r="DO28" s="43">
        <v>18955.75</v>
      </c>
      <c r="DP28" s="43">
        <v>868.81</v>
      </c>
      <c r="DQ28" s="43"/>
      <c r="DR28" s="43"/>
      <c r="DS28" s="43"/>
      <c r="DT28" s="43"/>
      <c r="DU28" s="43"/>
      <c r="DV28" s="43"/>
      <c r="DW28" s="43"/>
      <c r="DX28" s="43">
        <v>23346.19</v>
      </c>
      <c r="DY28" s="43"/>
      <c r="DZ28" s="43"/>
      <c r="EA28" s="43">
        <v>27716.400000000001</v>
      </c>
      <c r="EB28" s="43">
        <v>3481.87</v>
      </c>
      <c r="EC28" s="43"/>
      <c r="ED28" s="43"/>
      <c r="EE28" s="43">
        <v>67897.8</v>
      </c>
      <c r="EF28" s="43"/>
      <c r="EG28" s="43">
        <v>19304.77</v>
      </c>
      <c r="EH28" s="43"/>
      <c r="EI28" s="43"/>
      <c r="EJ28" s="43"/>
      <c r="EK28" s="43"/>
      <c r="EL28" s="43">
        <v>20879.5</v>
      </c>
      <c r="EM28" s="43"/>
      <c r="EN28" s="43"/>
      <c r="EO28" s="43"/>
      <c r="EP28" s="43"/>
      <c r="EQ28" s="43"/>
      <c r="ER28" s="43"/>
      <c r="ES28" s="43"/>
      <c r="ET28" s="43">
        <v>46628.9</v>
      </c>
      <c r="EU28" s="43"/>
      <c r="EV28" s="43"/>
      <c r="EW28" s="43"/>
      <c r="EX28" s="43"/>
      <c r="EY28" s="43"/>
      <c r="EZ28" s="43"/>
      <c r="FA28" s="43"/>
      <c r="FB28" s="43">
        <v>422.26</v>
      </c>
      <c r="FC28" s="43"/>
      <c r="FD28" s="43"/>
      <c r="FE28" s="43"/>
      <c r="FF28" s="43"/>
      <c r="FG28" s="43"/>
      <c r="FH28" s="43"/>
      <c r="FI28" s="43"/>
      <c r="FJ28" s="43"/>
      <c r="FK28" s="43">
        <v>10988.98</v>
      </c>
      <c r="FL28" s="43">
        <v>65784.36</v>
      </c>
      <c r="FM28" s="43"/>
      <c r="FN28" s="43"/>
      <c r="FO28" s="43"/>
      <c r="FP28" s="43">
        <v>2707.49</v>
      </c>
      <c r="FQ28" s="43">
        <v>66619.53</v>
      </c>
      <c r="GC28" s="44"/>
      <c r="GD28" s="44"/>
      <c r="GE28" s="44"/>
      <c r="GF28" s="44"/>
      <c r="GG28" s="44"/>
      <c r="GH28" s="44"/>
      <c r="GI28" s="44"/>
      <c r="GJ28" s="44"/>
      <c r="GK28" s="44"/>
      <c r="GL28" s="44">
        <v>45614.186999999998</v>
      </c>
      <c r="GM28" s="44"/>
      <c r="GN28" s="44"/>
      <c r="GO28" s="44"/>
      <c r="GP28" s="44"/>
      <c r="GQ28" s="44">
        <v>12539.154</v>
      </c>
      <c r="GR28" s="44"/>
      <c r="GS28" s="44"/>
      <c r="GT28" s="44">
        <v>2352</v>
      </c>
      <c r="GU28" s="44"/>
      <c r="GV28" s="44">
        <v>21102.212</v>
      </c>
      <c r="GW28" s="44"/>
      <c r="GX28" s="44"/>
      <c r="GY28" s="44"/>
      <c r="GZ28" s="44"/>
      <c r="HA28" s="44"/>
      <c r="HB28" s="44"/>
    </row>
    <row r="29" spans="1:253" s="12" customFormat="1">
      <c r="A29" s="12" t="s">
        <v>306</v>
      </c>
      <c r="B29" s="36" t="s">
        <v>44</v>
      </c>
      <c r="C29" s="12" t="s">
        <v>306</v>
      </c>
      <c r="D29" s="12">
        <v>0</v>
      </c>
      <c r="CY29" s="43"/>
      <c r="CZ29" s="43"/>
      <c r="DA29" s="43"/>
      <c r="DB29" s="43"/>
      <c r="DC29" s="43"/>
      <c r="DD29" s="43"/>
      <c r="DE29" s="43"/>
      <c r="DF29" s="37">
        <v>1</v>
      </c>
      <c r="DG29" s="37"/>
      <c r="DH29" s="37"/>
      <c r="DI29" s="37"/>
      <c r="DJ29" s="37"/>
      <c r="DK29" s="37">
        <v>1</v>
      </c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>
        <v>1</v>
      </c>
      <c r="EB29" s="37"/>
      <c r="EC29" s="37"/>
      <c r="ED29" s="37"/>
      <c r="EE29" s="37"/>
      <c r="EF29" s="37"/>
      <c r="EG29" s="37"/>
      <c r="EH29" s="37"/>
      <c r="EI29" s="37">
        <v>1</v>
      </c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>
        <v>4</v>
      </c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>
        <v>1</v>
      </c>
      <c r="FL29" s="37"/>
      <c r="FM29" s="37"/>
      <c r="FN29" s="37"/>
      <c r="FO29" s="37"/>
      <c r="FP29" s="37"/>
      <c r="FQ29" s="43"/>
      <c r="FR29" s="38">
        <v>1</v>
      </c>
      <c r="GG29" s="12">
        <v>1</v>
      </c>
    </row>
    <row r="30" spans="1:253" s="12" customFormat="1">
      <c r="A30" s="12" t="s">
        <v>307</v>
      </c>
      <c r="B30" s="36" t="s">
        <v>45</v>
      </c>
      <c r="C30" s="12" t="s">
        <v>307</v>
      </c>
      <c r="D30" s="12">
        <v>6</v>
      </c>
      <c r="CY30" s="43"/>
      <c r="CZ30" s="43"/>
      <c r="DA30" s="43"/>
      <c r="DB30" s="43"/>
      <c r="DC30" s="43"/>
      <c r="DD30" s="43"/>
      <c r="DE30" s="43"/>
      <c r="DF30" s="43">
        <v>248200</v>
      </c>
      <c r="DG30" s="43"/>
      <c r="DH30" s="43"/>
      <c r="DI30" s="43"/>
      <c r="DJ30" s="43"/>
      <c r="DK30" s="43">
        <v>51500</v>
      </c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>
        <v>14248.25</v>
      </c>
      <c r="EB30" s="43"/>
      <c r="EC30" s="43"/>
      <c r="ED30" s="43"/>
      <c r="EE30" s="43"/>
      <c r="EF30" s="43"/>
      <c r="EG30" s="43"/>
      <c r="EH30" s="43"/>
      <c r="EI30" s="43">
        <v>5335</v>
      </c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>
        <v>255009.76</v>
      </c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>
        <v>222545.45</v>
      </c>
      <c r="FL30" s="43"/>
      <c r="FM30" s="43"/>
      <c r="FN30" s="43"/>
      <c r="FO30" s="43"/>
      <c r="FP30" s="43"/>
      <c r="FQ30" s="43"/>
      <c r="FR30" s="12">
        <v>65052.66</v>
      </c>
      <c r="GC30" s="44"/>
      <c r="GD30" s="44"/>
      <c r="GE30" s="44"/>
      <c r="GF30" s="44"/>
      <c r="GG30" s="44">
        <v>36924.99</v>
      </c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</row>
    <row r="31" spans="1:253" s="12" customFormat="1">
      <c r="A31" s="12" t="s">
        <v>308</v>
      </c>
      <c r="B31" s="36" t="s">
        <v>46</v>
      </c>
      <c r="C31" s="12" t="s">
        <v>308</v>
      </c>
      <c r="D31" s="12">
        <v>0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37">
        <v>4</v>
      </c>
      <c r="DI31" s="37">
        <v>1</v>
      </c>
      <c r="DJ31" s="37"/>
      <c r="DK31" s="37"/>
      <c r="DL31" s="37">
        <v>5</v>
      </c>
      <c r="DM31" s="37"/>
      <c r="DN31" s="37"/>
      <c r="DO31" s="37">
        <v>2</v>
      </c>
      <c r="DP31" s="37">
        <v>1</v>
      </c>
      <c r="DQ31" s="37"/>
      <c r="DR31" s="37">
        <v>1</v>
      </c>
      <c r="DS31" s="37">
        <v>1</v>
      </c>
      <c r="DT31" s="37"/>
      <c r="DU31" s="37">
        <v>1</v>
      </c>
      <c r="DV31" s="37"/>
      <c r="DW31" s="37"/>
      <c r="DX31" s="37"/>
      <c r="DY31" s="37"/>
      <c r="DZ31" s="37"/>
      <c r="EA31" s="37">
        <v>1</v>
      </c>
      <c r="EB31" s="37"/>
      <c r="EC31" s="37">
        <v>3</v>
      </c>
      <c r="ED31" s="37"/>
      <c r="EE31" s="37">
        <v>1</v>
      </c>
      <c r="EF31" s="37"/>
      <c r="EG31" s="37"/>
      <c r="EH31" s="37">
        <v>1</v>
      </c>
      <c r="EI31" s="37"/>
      <c r="EJ31" s="37"/>
      <c r="EK31" s="37"/>
      <c r="EL31" s="37">
        <v>1</v>
      </c>
      <c r="EM31" s="37">
        <v>1</v>
      </c>
      <c r="EN31" s="37"/>
      <c r="EO31" s="37"/>
      <c r="EP31" s="37">
        <v>1</v>
      </c>
      <c r="EQ31" s="37"/>
      <c r="ER31" s="37">
        <v>2</v>
      </c>
      <c r="ES31" s="37"/>
      <c r="ET31" s="37">
        <v>4</v>
      </c>
      <c r="EU31" s="37"/>
      <c r="EV31" s="37"/>
      <c r="EW31" s="37"/>
      <c r="EX31" s="37">
        <v>1</v>
      </c>
      <c r="EY31" s="37">
        <v>1</v>
      </c>
      <c r="EZ31" s="37">
        <v>2</v>
      </c>
      <c r="FA31" s="37">
        <v>3</v>
      </c>
      <c r="FB31" s="37">
        <v>1</v>
      </c>
      <c r="FC31" s="37">
        <v>1</v>
      </c>
      <c r="FD31" s="37">
        <v>1</v>
      </c>
      <c r="FE31" s="37"/>
      <c r="FF31" s="37"/>
      <c r="FG31" s="37">
        <v>1</v>
      </c>
      <c r="FH31" s="37">
        <v>2</v>
      </c>
      <c r="FI31" s="37"/>
      <c r="FJ31" s="37">
        <v>1</v>
      </c>
      <c r="FK31" s="37">
        <v>3</v>
      </c>
      <c r="FL31" s="37">
        <v>3</v>
      </c>
      <c r="FM31" s="37"/>
      <c r="FN31" s="37">
        <v>3</v>
      </c>
      <c r="FO31" s="37">
        <v>1</v>
      </c>
      <c r="FP31" s="37">
        <v>5</v>
      </c>
      <c r="FQ31" s="37">
        <v>3</v>
      </c>
      <c r="FR31" s="37">
        <v>3</v>
      </c>
      <c r="FS31" s="37">
        <v>4</v>
      </c>
      <c r="FT31" s="37"/>
      <c r="FU31" s="37">
        <v>2</v>
      </c>
      <c r="FV31" s="37">
        <v>4</v>
      </c>
      <c r="FW31" s="37">
        <v>1</v>
      </c>
      <c r="FX31" s="37">
        <v>20</v>
      </c>
      <c r="FY31" s="37">
        <v>5</v>
      </c>
      <c r="FZ31" s="37">
        <v>5</v>
      </c>
      <c r="GA31" s="37"/>
      <c r="GB31" s="37">
        <v>3</v>
      </c>
      <c r="GC31" s="37">
        <v>2</v>
      </c>
      <c r="GD31" s="37">
        <v>3</v>
      </c>
      <c r="GE31" s="37">
        <v>2</v>
      </c>
      <c r="GF31" s="37">
        <v>7</v>
      </c>
      <c r="GG31" s="37">
        <v>6</v>
      </c>
      <c r="GH31" s="37">
        <v>3</v>
      </c>
      <c r="GI31" s="37">
        <v>3</v>
      </c>
      <c r="GJ31" s="37">
        <v>2</v>
      </c>
      <c r="GK31" s="37">
        <v>2</v>
      </c>
      <c r="GL31" s="37">
        <v>2</v>
      </c>
      <c r="GN31" s="37">
        <v>3</v>
      </c>
      <c r="GO31" s="37">
        <v>4</v>
      </c>
      <c r="GP31" s="37">
        <v>3</v>
      </c>
      <c r="GQ31" s="37">
        <v>1</v>
      </c>
      <c r="GR31" s="37">
        <v>2</v>
      </c>
      <c r="GS31" s="37">
        <v>4</v>
      </c>
      <c r="GT31" s="37">
        <v>4</v>
      </c>
      <c r="GU31" s="37"/>
      <c r="GV31" s="37">
        <v>6</v>
      </c>
      <c r="GW31" s="37">
        <v>3</v>
      </c>
      <c r="GX31" s="37">
        <v>1</v>
      </c>
      <c r="GY31" s="37">
        <v>1</v>
      </c>
      <c r="GZ31" s="37">
        <v>2</v>
      </c>
      <c r="HA31" s="37"/>
      <c r="HB31" s="37">
        <v>2</v>
      </c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</row>
    <row r="32" spans="1:253" s="12" customFormat="1">
      <c r="A32" s="12" t="s">
        <v>309</v>
      </c>
      <c r="B32" s="36" t="s">
        <v>47</v>
      </c>
      <c r="C32" s="12" t="s">
        <v>309</v>
      </c>
      <c r="D32" s="12">
        <v>6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>
        <v>85124.05</v>
      </c>
      <c r="DI32" s="44">
        <v>10231</v>
      </c>
      <c r="DJ32" s="44"/>
      <c r="DK32" s="44"/>
      <c r="DL32" s="44">
        <v>104195.21</v>
      </c>
      <c r="DM32" s="44"/>
      <c r="DN32" s="44">
        <v>138.15</v>
      </c>
      <c r="DO32" s="44">
        <v>128370.6</v>
      </c>
      <c r="DP32" s="44">
        <v>870</v>
      </c>
      <c r="DQ32" s="44"/>
      <c r="DR32" s="44">
        <v>1666.43</v>
      </c>
      <c r="DS32" s="44">
        <v>28459.48</v>
      </c>
      <c r="DT32" s="44"/>
      <c r="DU32" s="44">
        <v>17525.68</v>
      </c>
      <c r="DV32" s="44"/>
      <c r="DW32" s="44"/>
      <c r="DX32" s="44"/>
      <c r="DY32" s="44"/>
      <c r="DZ32" s="44"/>
      <c r="EA32" s="44">
        <v>313.75</v>
      </c>
      <c r="EB32" s="44"/>
      <c r="EC32" s="44">
        <v>10654.94</v>
      </c>
      <c r="ED32" s="44"/>
      <c r="EE32" s="44">
        <v>58671.76</v>
      </c>
      <c r="EF32" s="44"/>
      <c r="EG32" s="44"/>
      <c r="EH32" s="44">
        <v>5614</v>
      </c>
      <c r="EI32" s="44"/>
      <c r="EJ32" s="44"/>
      <c r="EK32" s="44"/>
      <c r="EL32" s="44">
        <v>13865</v>
      </c>
      <c r="EM32" s="44">
        <v>4070</v>
      </c>
      <c r="EN32" s="44"/>
      <c r="EO32" s="44"/>
      <c r="EP32" s="44">
        <v>20000</v>
      </c>
      <c r="EQ32" s="44"/>
      <c r="ER32" s="44">
        <v>917844.19</v>
      </c>
      <c r="ES32" s="44"/>
      <c r="ET32" s="44">
        <v>207295.97</v>
      </c>
      <c r="EU32" s="44"/>
      <c r="EV32" s="44"/>
      <c r="EW32" s="44"/>
      <c r="EX32" s="44">
        <v>42021.73</v>
      </c>
      <c r="EY32" s="44">
        <v>20481.18</v>
      </c>
      <c r="EZ32" s="44">
        <v>27131.97</v>
      </c>
      <c r="FA32" s="44">
        <v>70938.179999999993</v>
      </c>
      <c r="FB32" s="44">
        <v>63000</v>
      </c>
      <c r="FC32" s="44">
        <v>7360</v>
      </c>
      <c r="FD32" s="44">
        <v>47562.46</v>
      </c>
      <c r="FE32" s="44"/>
      <c r="FF32" s="44"/>
      <c r="FG32" s="44">
        <v>19501.77</v>
      </c>
      <c r="FH32" s="44">
        <v>70381.56</v>
      </c>
      <c r="FI32" s="44"/>
      <c r="FJ32" s="44">
        <v>46682</v>
      </c>
      <c r="FK32" s="44">
        <v>161890.56</v>
      </c>
      <c r="FL32" s="44">
        <v>9100</v>
      </c>
      <c r="FM32" s="44"/>
      <c r="FN32" s="44">
        <v>12158.3</v>
      </c>
      <c r="FO32" s="44">
        <v>800.36</v>
      </c>
      <c r="FP32" s="44">
        <v>43719.66</v>
      </c>
      <c r="FQ32" s="44">
        <v>42754</v>
      </c>
      <c r="FR32" s="44">
        <v>90906.59</v>
      </c>
      <c r="FS32" s="44">
        <v>269946.90999999997</v>
      </c>
      <c r="FT32" s="44"/>
      <c r="FU32" s="44">
        <v>9100</v>
      </c>
      <c r="FV32" s="44">
        <v>24038.69</v>
      </c>
      <c r="FW32" s="44">
        <v>13524.45</v>
      </c>
      <c r="FX32" s="44">
        <v>63094.042000000001</v>
      </c>
      <c r="FY32" s="44">
        <v>12585.2</v>
      </c>
      <c r="FZ32" s="44">
        <v>27697.446</v>
      </c>
      <c r="GA32" s="44">
        <v>31392.240000000002</v>
      </c>
      <c r="GB32" s="44">
        <v>9461.3160000000007</v>
      </c>
      <c r="GC32" s="44">
        <v>68576.251999999993</v>
      </c>
      <c r="GD32" s="44">
        <v>7292.74</v>
      </c>
      <c r="GE32" s="44">
        <v>44378.63</v>
      </c>
      <c r="GF32" s="44">
        <v>99524.385999999999</v>
      </c>
      <c r="GG32" s="44">
        <v>18258.580000000002</v>
      </c>
      <c r="GH32" s="44">
        <v>3358.366</v>
      </c>
      <c r="GI32" s="44">
        <v>5366.0249999999996</v>
      </c>
      <c r="GJ32" s="44">
        <v>5979.848</v>
      </c>
      <c r="GK32" s="44">
        <v>1350</v>
      </c>
      <c r="GL32" s="44">
        <v>15566.031000000001</v>
      </c>
      <c r="GN32" s="44">
        <v>21518.3</v>
      </c>
      <c r="GO32" s="44">
        <v>10134.447</v>
      </c>
      <c r="GP32" s="44">
        <v>114915</v>
      </c>
      <c r="GQ32" s="44">
        <v>23248</v>
      </c>
      <c r="GR32" s="44">
        <v>23783.721000000001</v>
      </c>
      <c r="GS32" s="44">
        <v>40302.220999999998</v>
      </c>
      <c r="GT32" s="44">
        <v>9770.9779999999992</v>
      </c>
      <c r="GU32" s="44"/>
      <c r="GV32" s="44">
        <v>68117.255000000005</v>
      </c>
      <c r="GW32" s="44">
        <v>29089.863000000001</v>
      </c>
      <c r="GX32" s="44">
        <v>673.2</v>
      </c>
      <c r="GY32" s="44">
        <v>13704</v>
      </c>
      <c r="GZ32" s="44">
        <v>8357.5750000000007</v>
      </c>
      <c r="HA32" s="44"/>
      <c r="HB32" s="44">
        <v>10667</v>
      </c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</row>
    <row r="33" spans="1:253" s="12" customFormat="1">
      <c r="A33" s="12" t="s">
        <v>310</v>
      </c>
      <c r="B33" s="36" t="s">
        <v>48</v>
      </c>
      <c r="C33" s="12" t="s">
        <v>310</v>
      </c>
      <c r="D33" s="12">
        <v>0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>
        <v>1</v>
      </c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>
        <v>1</v>
      </c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>
        <v>1</v>
      </c>
      <c r="FM33" s="37"/>
      <c r="FN33" s="37"/>
      <c r="FO33" s="37">
        <v>1</v>
      </c>
      <c r="FP33" s="37"/>
      <c r="FQ33" s="37"/>
      <c r="FR33" s="44"/>
      <c r="FS33" s="44"/>
      <c r="FT33" s="44"/>
      <c r="FU33" s="44"/>
      <c r="FV33" s="38">
        <v>1</v>
      </c>
      <c r="FW33" s="44"/>
      <c r="FX33" s="44"/>
      <c r="FY33" s="44"/>
      <c r="FZ33" s="44"/>
      <c r="GA33" s="44"/>
      <c r="GB33" s="37"/>
      <c r="GC33" s="37"/>
      <c r="GD33" s="37">
        <v>2</v>
      </c>
      <c r="GE33" s="37"/>
      <c r="GF33" s="37"/>
      <c r="GG33" s="37"/>
      <c r="GH33" s="37">
        <v>2</v>
      </c>
      <c r="GI33" s="37"/>
      <c r="GJ33" s="37">
        <v>1</v>
      </c>
      <c r="GK33" s="37">
        <v>1</v>
      </c>
      <c r="GL33" s="37"/>
      <c r="GM33" s="37">
        <v>1</v>
      </c>
      <c r="GN33" s="37"/>
      <c r="GO33" s="37"/>
      <c r="GP33" s="37"/>
      <c r="GQ33" s="37"/>
      <c r="GR33" s="37"/>
      <c r="GS33" s="37">
        <v>1</v>
      </c>
      <c r="GT33" s="37"/>
      <c r="GU33" s="37"/>
      <c r="GV33" s="37"/>
      <c r="GW33" s="37">
        <v>1</v>
      </c>
      <c r="GX33" s="37"/>
      <c r="GY33" s="37">
        <v>1</v>
      </c>
      <c r="GZ33" s="37"/>
      <c r="HA33" s="37"/>
      <c r="HB33" s="37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</row>
    <row r="34" spans="1:253" s="12" customFormat="1">
      <c r="A34" s="12" t="s">
        <v>311</v>
      </c>
      <c r="B34" s="36" t="s">
        <v>49</v>
      </c>
      <c r="C34" s="12" t="s">
        <v>311</v>
      </c>
      <c r="D34" s="12">
        <v>6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>
        <v>48776.49</v>
      </c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>
        <v>919</v>
      </c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>
        <v>400</v>
      </c>
      <c r="FM34" s="44"/>
      <c r="FN34" s="44"/>
      <c r="FO34" s="44">
        <v>80</v>
      </c>
      <c r="FP34" s="44"/>
      <c r="FQ34" s="44"/>
      <c r="FR34" s="44"/>
      <c r="FS34" s="44"/>
      <c r="FT34" s="44"/>
      <c r="FU34" s="44"/>
      <c r="FV34" s="45">
        <v>700</v>
      </c>
      <c r="FW34" s="44"/>
      <c r="FX34" s="44"/>
      <c r="FY34" s="44"/>
      <c r="FZ34" s="44"/>
      <c r="GA34" s="44"/>
      <c r="GB34" s="44"/>
      <c r="GC34" s="44"/>
      <c r="GD34" s="44">
        <v>641.01</v>
      </c>
      <c r="GE34" s="44"/>
      <c r="GF34" s="44"/>
      <c r="GG34" s="44"/>
      <c r="GH34" s="44">
        <v>500</v>
      </c>
      <c r="GI34" s="44"/>
      <c r="GJ34" s="44">
        <v>713</v>
      </c>
      <c r="GK34" s="44">
        <v>35000</v>
      </c>
      <c r="GL34" s="44"/>
      <c r="GM34" s="44">
        <v>888.5</v>
      </c>
      <c r="GN34" s="44"/>
      <c r="GO34" s="44"/>
      <c r="GP34" s="44"/>
      <c r="GQ34" s="44"/>
      <c r="GR34" s="44"/>
      <c r="GS34" s="44">
        <v>965.09</v>
      </c>
      <c r="GT34" s="44"/>
      <c r="GU34" s="44"/>
      <c r="GV34" s="44"/>
      <c r="GW34" s="44">
        <v>300</v>
      </c>
      <c r="GX34" s="44"/>
      <c r="GY34" s="44">
        <v>650</v>
      </c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</row>
    <row r="35" spans="1:253" s="12" customFormat="1">
      <c r="A35" s="12" t="s">
        <v>497</v>
      </c>
      <c r="B35" s="53" t="s">
        <v>493</v>
      </c>
      <c r="C35" s="12" t="s">
        <v>497</v>
      </c>
      <c r="D35" s="12">
        <v>0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38"/>
      <c r="FW35" s="44"/>
      <c r="FX35" s="44"/>
      <c r="FY35" s="44"/>
      <c r="FZ35" s="44"/>
      <c r="GA35" s="44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>
        <v>1</v>
      </c>
      <c r="GU35" s="37"/>
      <c r="GV35" s="37"/>
      <c r="GW35" s="37"/>
      <c r="GX35" s="37"/>
      <c r="GY35" s="37"/>
      <c r="GZ35" s="37"/>
      <c r="HA35" s="37"/>
      <c r="HB35" s="37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</row>
    <row r="36" spans="1:253" s="12" customFormat="1">
      <c r="A36" s="12" t="s">
        <v>498</v>
      </c>
      <c r="B36" s="53" t="s">
        <v>494</v>
      </c>
      <c r="C36" s="12" t="s">
        <v>498</v>
      </c>
      <c r="D36" s="12">
        <v>6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5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>
        <v>9083.8250000000007</v>
      </c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</row>
    <row r="37" spans="1:253" s="26" customFormat="1" ht="19.5" customHeight="1" thickBot="1">
      <c r="A37" s="25"/>
      <c r="B37" s="46" t="s">
        <v>124</v>
      </c>
      <c r="C37" s="47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</row>
    <row r="38" spans="1:253" s="12" customFormat="1">
      <c r="A38" s="12" t="s">
        <v>327</v>
      </c>
      <c r="B38" s="12" t="s">
        <v>125</v>
      </c>
      <c r="C38" s="12" t="s">
        <v>327</v>
      </c>
      <c r="D38" s="12">
        <v>0</v>
      </c>
      <c r="E38" s="37">
        <v>2</v>
      </c>
      <c r="F38" s="37"/>
      <c r="G38" s="37"/>
      <c r="H38" s="37">
        <v>5</v>
      </c>
      <c r="I38" s="37"/>
      <c r="J38" s="37">
        <v>1</v>
      </c>
      <c r="K38" s="37">
        <v>3</v>
      </c>
      <c r="L38" s="37"/>
      <c r="M38" s="37">
        <v>1</v>
      </c>
      <c r="N38" s="37"/>
      <c r="O38" s="37">
        <v>2</v>
      </c>
      <c r="P38" s="37">
        <v>3</v>
      </c>
      <c r="Q38" s="37"/>
      <c r="R38" s="37"/>
      <c r="S38" s="37"/>
      <c r="T38" s="37">
        <v>2</v>
      </c>
      <c r="U38" s="37"/>
      <c r="V38" s="37">
        <v>2</v>
      </c>
      <c r="W38" s="37"/>
      <c r="X38" s="37"/>
      <c r="Y38" s="37"/>
      <c r="Z38" s="37"/>
      <c r="AA38" s="37"/>
      <c r="AB38" s="37"/>
      <c r="AC38" s="37"/>
      <c r="AD38" s="37">
        <v>1</v>
      </c>
      <c r="AE38" s="37"/>
      <c r="AF38" s="37"/>
      <c r="AG38" s="37"/>
      <c r="AH38" s="37"/>
      <c r="AI38" s="37"/>
      <c r="AJ38" s="37">
        <v>1</v>
      </c>
      <c r="AK38" s="37">
        <v>1</v>
      </c>
      <c r="AL38" s="37">
        <v>1</v>
      </c>
      <c r="AM38" s="37">
        <v>2</v>
      </c>
      <c r="AN38" s="37">
        <v>4</v>
      </c>
      <c r="AO38" s="37">
        <v>1</v>
      </c>
      <c r="AP38" s="37">
        <v>2</v>
      </c>
      <c r="AQ38" s="37">
        <v>1</v>
      </c>
      <c r="AR38" s="37"/>
      <c r="AS38" s="37"/>
      <c r="AT38" s="37"/>
      <c r="AU38" s="37"/>
      <c r="AV38" s="37">
        <v>4</v>
      </c>
      <c r="AW38" s="37">
        <v>1</v>
      </c>
      <c r="AX38" s="37"/>
      <c r="AY38" s="37"/>
      <c r="AZ38" s="37">
        <v>1</v>
      </c>
      <c r="BA38" s="37"/>
      <c r="BB38" s="37"/>
      <c r="BC38" s="37"/>
      <c r="BD38" s="37"/>
      <c r="BE38" s="37"/>
      <c r="BF38" s="37">
        <v>1</v>
      </c>
      <c r="BG38" s="37"/>
      <c r="BH38" s="37">
        <v>3</v>
      </c>
      <c r="BI38" s="37"/>
      <c r="BJ38" s="37"/>
      <c r="BK38" s="37"/>
      <c r="BL38" s="37">
        <v>1</v>
      </c>
      <c r="BM38" s="37"/>
      <c r="BN38" s="37"/>
      <c r="BO38" s="37"/>
      <c r="BP38" s="37">
        <v>1</v>
      </c>
      <c r="BQ38" s="37"/>
      <c r="BR38" s="37">
        <v>1</v>
      </c>
      <c r="BS38" s="37"/>
      <c r="BT38" s="37">
        <v>1</v>
      </c>
      <c r="BU38" s="37"/>
      <c r="BV38" s="37"/>
      <c r="BW38" s="37">
        <v>1</v>
      </c>
      <c r="BX38" s="37">
        <v>3</v>
      </c>
      <c r="BY38" s="37"/>
      <c r="BZ38" s="37"/>
      <c r="CA38" s="37"/>
      <c r="CB38" s="37">
        <v>4</v>
      </c>
      <c r="CC38" s="37">
        <v>2</v>
      </c>
      <c r="CD38" s="37">
        <v>4</v>
      </c>
      <c r="CE38" s="37"/>
      <c r="CF38" s="37"/>
      <c r="CG38" s="37">
        <v>1</v>
      </c>
      <c r="CH38" s="37"/>
      <c r="CI38" s="37">
        <v>1</v>
      </c>
      <c r="CJ38" s="37">
        <v>6</v>
      </c>
      <c r="CK38" s="37">
        <v>5</v>
      </c>
      <c r="CL38" s="37">
        <v>1</v>
      </c>
      <c r="CM38" s="37"/>
      <c r="CN38" s="37"/>
      <c r="CO38" s="37"/>
      <c r="CP38" s="37"/>
      <c r="CQ38" s="37"/>
      <c r="CR38" s="37"/>
      <c r="CS38" s="37"/>
      <c r="CT38" s="37">
        <v>2</v>
      </c>
      <c r="CU38" s="37"/>
      <c r="CV38" s="37">
        <v>2</v>
      </c>
      <c r="CW38" s="37">
        <v>2</v>
      </c>
      <c r="CX38" s="37">
        <v>7</v>
      </c>
      <c r="CY38" s="37"/>
      <c r="CZ38" s="37">
        <v>9</v>
      </c>
      <c r="DA38" s="37">
        <v>1</v>
      </c>
      <c r="DB38" s="37">
        <v>8</v>
      </c>
      <c r="DC38" s="37">
        <v>3</v>
      </c>
      <c r="DD38" s="37">
        <v>5</v>
      </c>
      <c r="DE38" s="37">
        <v>10</v>
      </c>
      <c r="DF38" s="37">
        <v>9</v>
      </c>
      <c r="DG38" s="37">
        <v>17</v>
      </c>
      <c r="DH38" s="37">
        <v>16</v>
      </c>
      <c r="DI38" s="37">
        <v>9</v>
      </c>
      <c r="DJ38" s="37">
        <v>7</v>
      </c>
      <c r="DK38" s="37">
        <v>2</v>
      </c>
      <c r="DL38" s="37">
        <v>8</v>
      </c>
      <c r="DM38" s="37">
        <v>6</v>
      </c>
      <c r="DN38" s="37">
        <v>7</v>
      </c>
      <c r="DO38" s="37">
        <v>16</v>
      </c>
      <c r="DP38" s="37">
        <v>16</v>
      </c>
      <c r="DQ38" s="37">
        <v>4</v>
      </c>
      <c r="DR38" s="37">
        <v>7</v>
      </c>
      <c r="DS38" s="37">
        <v>15</v>
      </c>
      <c r="DT38" s="37">
        <v>13</v>
      </c>
      <c r="DU38" s="37">
        <v>5</v>
      </c>
      <c r="DV38" s="37">
        <v>24</v>
      </c>
      <c r="DW38" s="37">
        <v>23</v>
      </c>
      <c r="DX38" s="37">
        <v>5</v>
      </c>
      <c r="DY38" s="37">
        <v>8</v>
      </c>
      <c r="DZ38" s="37">
        <v>12</v>
      </c>
      <c r="EA38" s="37">
        <v>40</v>
      </c>
      <c r="EB38" s="37">
        <v>11</v>
      </c>
      <c r="EC38" s="37">
        <v>29</v>
      </c>
      <c r="ED38" s="37">
        <v>16</v>
      </c>
      <c r="EE38" s="37">
        <v>31</v>
      </c>
      <c r="EF38" s="37">
        <v>8</v>
      </c>
      <c r="EG38" s="37">
        <v>19</v>
      </c>
      <c r="EH38" s="37">
        <v>9</v>
      </c>
      <c r="EI38" s="37">
        <v>20</v>
      </c>
      <c r="EJ38" s="37">
        <v>14</v>
      </c>
      <c r="EK38" s="37">
        <v>18</v>
      </c>
      <c r="EL38" s="37">
        <v>12</v>
      </c>
      <c r="EM38" s="37">
        <v>20</v>
      </c>
      <c r="EN38" s="37">
        <v>13</v>
      </c>
      <c r="EO38" s="37">
        <v>9</v>
      </c>
      <c r="EP38" s="37">
        <v>23</v>
      </c>
      <c r="EQ38" s="37">
        <v>9</v>
      </c>
      <c r="ER38" s="37">
        <v>23</v>
      </c>
      <c r="ES38" s="37">
        <v>14</v>
      </c>
      <c r="ET38" s="37">
        <v>38</v>
      </c>
      <c r="EU38" s="37"/>
      <c r="EV38" s="37"/>
      <c r="EW38" s="37">
        <v>4</v>
      </c>
      <c r="EX38" s="37">
        <v>9</v>
      </c>
      <c r="EY38" s="37">
        <v>10</v>
      </c>
      <c r="EZ38" s="37">
        <v>24</v>
      </c>
      <c r="FA38" s="37">
        <v>19</v>
      </c>
      <c r="FB38" s="37">
        <v>5</v>
      </c>
      <c r="FC38" s="37">
        <v>10</v>
      </c>
      <c r="FD38" s="37">
        <v>27</v>
      </c>
      <c r="FE38" s="37"/>
      <c r="FF38" s="37">
        <v>30</v>
      </c>
      <c r="FG38" s="37">
        <v>24</v>
      </c>
      <c r="FH38" s="37">
        <v>19</v>
      </c>
      <c r="FI38" s="37">
        <v>23</v>
      </c>
      <c r="FJ38" s="37">
        <v>27</v>
      </c>
      <c r="FK38" s="37">
        <v>27</v>
      </c>
      <c r="FL38" s="37">
        <v>12</v>
      </c>
      <c r="FM38" s="37">
        <v>14</v>
      </c>
      <c r="FN38" s="37">
        <v>17</v>
      </c>
      <c r="FO38" s="37">
        <v>13</v>
      </c>
      <c r="FP38" s="37">
        <v>12</v>
      </c>
      <c r="FQ38" s="37">
        <f>FQ40+FQ42+FQ44+FQ46+FQ48+FQ50+FQ52+FQ54+FQ56+FQ58+FQ60+FQ62</f>
        <v>19</v>
      </c>
      <c r="FR38" s="37">
        <v>15</v>
      </c>
      <c r="FS38" s="37">
        <v>4</v>
      </c>
      <c r="FT38" s="37">
        <v>11</v>
      </c>
      <c r="FU38" s="37">
        <v>11</v>
      </c>
      <c r="FV38" s="37">
        <v>27</v>
      </c>
      <c r="FW38" s="37">
        <v>12</v>
      </c>
      <c r="FX38" s="37">
        <v>20</v>
      </c>
      <c r="FY38" s="37">
        <v>8</v>
      </c>
      <c r="FZ38" s="37">
        <v>26</v>
      </c>
      <c r="GA38" s="37">
        <v>29</v>
      </c>
      <c r="GB38" s="37">
        <v>23</v>
      </c>
      <c r="GC38" s="37">
        <f>SUM(GC40,GC42,GC44,GC46,GC48,GC50,GC52,GC54,GC56,GC58,GC60,GC62)</f>
        <v>23</v>
      </c>
      <c r="GD38" s="37">
        <f t="shared" ref="GD38:GL38" si="7">SUM(GD40,GD42,GD44,GD46,GD48,GD50,GD52,GD54,GD56,GD58,GD60,GD62)</f>
        <v>30</v>
      </c>
      <c r="GE38" s="37">
        <f t="shared" si="7"/>
        <v>11</v>
      </c>
      <c r="GF38" s="37">
        <f t="shared" si="7"/>
        <v>20</v>
      </c>
      <c r="GG38" s="37">
        <f t="shared" si="7"/>
        <v>27</v>
      </c>
      <c r="GH38" s="37">
        <f t="shared" si="7"/>
        <v>27</v>
      </c>
      <c r="GI38" s="37">
        <f t="shared" si="7"/>
        <v>27</v>
      </c>
      <c r="GJ38" s="37">
        <f t="shared" si="7"/>
        <v>31</v>
      </c>
      <c r="GK38" s="37">
        <f t="shared" si="7"/>
        <v>9</v>
      </c>
      <c r="GL38" s="37">
        <f t="shared" si="7"/>
        <v>30</v>
      </c>
      <c r="GM38" s="37">
        <f t="shared" ref="GM38:HB38" si="8">SUM(GM40,GM42,GM44,GM46,GM48,GM50,GM52,GM54,GM56,GM58,GM60,GM62)</f>
        <v>33</v>
      </c>
      <c r="GN38" s="37">
        <f t="shared" si="8"/>
        <v>34</v>
      </c>
      <c r="GO38" s="37">
        <f t="shared" si="8"/>
        <v>26</v>
      </c>
      <c r="GP38" s="37">
        <f t="shared" si="8"/>
        <v>15</v>
      </c>
      <c r="GQ38" s="37">
        <f t="shared" si="8"/>
        <v>15</v>
      </c>
      <c r="GR38" s="37">
        <f t="shared" si="8"/>
        <v>15</v>
      </c>
      <c r="GS38" s="37">
        <f t="shared" si="8"/>
        <v>18</v>
      </c>
      <c r="GT38" s="37">
        <f t="shared" si="8"/>
        <v>23</v>
      </c>
      <c r="GU38" s="37">
        <f t="shared" si="8"/>
        <v>9</v>
      </c>
      <c r="GV38" s="37">
        <f t="shared" si="8"/>
        <v>17</v>
      </c>
      <c r="GW38" s="37">
        <f t="shared" si="8"/>
        <v>7</v>
      </c>
      <c r="GX38" s="37">
        <f t="shared" si="8"/>
        <v>7</v>
      </c>
      <c r="GY38" s="37">
        <f t="shared" si="8"/>
        <v>9</v>
      </c>
      <c r="GZ38" s="37">
        <f>SUM(GZ40,GZ42,GZ44,GZ46,GZ48,GZ50,GZ52,GZ54,GZ56,GZ58,GZ60,GZ62)</f>
        <v>11</v>
      </c>
      <c r="HA38" s="37">
        <f t="shared" si="8"/>
        <v>0</v>
      </c>
      <c r="HB38" s="37">
        <f t="shared" si="8"/>
        <v>4</v>
      </c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</row>
    <row r="39" spans="1:253" s="12" customFormat="1">
      <c r="A39" s="12" t="s">
        <v>328</v>
      </c>
      <c r="B39" s="12" t="s">
        <v>126</v>
      </c>
      <c r="C39" s="12" t="s">
        <v>328</v>
      </c>
      <c r="D39" s="12">
        <v>6</v>
      </c>
      <c r="E39" s="43">
        <v>35.119999999999997</v>
      </c>
      <c r="F39" s="43"/>
      <c r="G39" s="43"/>
      <c r="H39" s="43">
        <v>11.52</v>
      </c>
      <c r="I39" s="43"/>
      <c r="J39" s="43">
        <v>1.5</v>
      </c>
      <c r="K39" s="43">
        <v>42.05</v>
      </c>
      <c r="L39" s="43"/>
      <c r="M39" s="43">
        <v>5.6</v>
      </c>
      <c r="N39" s="43"/>
      <c r="O39" s="43">
        <v>32.299999999999997</v>
      </c>
      <c r="P39" s="43">
        <v>65.313000000000002</v>
      </c>
      <c r="Q39" s="43"/>
      <c r="R39" s="43"/>
      <c r="S39" s="43"/>
      <c r="T39" s="43">
        <v>30.574999999999999</v>
      </c>
      <c r="U39" s="43"/>
      <c r="V39" s="43">
        <v>5.0999999999999996</v>
      </c>
      <c r="W39" s="43"/>
      <c r="X39" s="43"/>
      <c r="Y39" s="43"/>
      <c r="Z39" s="43"/>
      <c r="AA39" s="43"/>
      <c r="AB39" s="43"/>
      <c r="AC39" s="43"/>
      <c r="AD39" s="43">
        <v>6030</v>
      </c>
      <c r="AE39" s="43"/>
      <c r="AF39" s="43"/>
      <c r="AG39" s="43"/>
      <c r="AH39" s="43"/>
      <c r="AI39" s="43"/>
      <c r="AJ39" s="43">
        <v>33</v>
      </c>
      <c r="AK39" s="43">
        <v>21.15</v>
      </c>
      <c r="AL39" s="43">
        <v>47.5</v>
      </c>
      <c r="AM39" s="43">
        <v>313.75</v>
      </c>
      <c r="AN39" s="43">
        <v>169.3</v>
      </c>
      <c r="AO39" s="43">
        <v>37</v>
      </c>
      <c r="AP39" s="43">
        <v>131</v>
      </c>
      <c r="AQ39" s="43">
        <v>12</v>
      </c>
      <c r="AR39" s="43"/>
      <c r="AS39" s="43"/>
      <c r="AT39" s="43"/>
      <c r="AU39" s="43"/>
      <c r="AV39" s="43">
        <v>153.22</v>
      </c>
      <c r="AW39" s="43">
        <v>2.5</v>
      </c>
      <c r="AX39" s="43"/>
      <c r="AY39" s="43"/>
      <c r="AZ39" s="43">
        <v>5</v>
      </c>
      <c r="BA39" s="43"/>
      <c r="BB39" s="43"/>
      <c r="BC39" s="43"/>
      <c r="BD39" s="43"/>
      <c r="BE39" s="43"/>
      <c r="BF39" s="43">
        <v>855.99599999999998</v>
      </c>
      <c r="BG39" s="43"/>
      <c r="BH39" s="43">
        <v>114</v>
      </c>
      <c r="BI39" s="43"/>
      <c r="BJ39" s="43"/>
      <c r="BK39" s="43"/>
      <c r="BL39" s="43">
        <v>15</v>
      </c>
      <c r="BM39" s="43"/>
      <c r="BN39" s="43"/>
      <c r="BO39" s="43"/>
      <c r="BP39" s="43">
        <v>41</v>
      </c>
      <c r="BQ39" s="43"/>
      <c r="BR39" s="43">
        <v>6</v>
      </c>
      <c r="BS39" s="43"/>
      <c r="BT39" s="43">
        <v>15.25</v>
      </c>
      <c r="BU39" s="43"/>
      <c r="BV39" s="43"/>
      <c r="BW39" s="43">
        <v>2.5</v>
      </c>
      <c r="BX39" s="43">
        <v>237.6</v>
      </c>
      <c r="BY39" s="43"/>
      <c r="BZ39" s="43"/>
      <c r="CA39" s="43"/>
      <c r="CB39" s="43">
        <v>8173.41</v>
      </c>
      <c r="CC39" s="43">
        <v>2302.41</v>
      </c>
      <c r="CD39" s="43">
        <v>5363.49</v>
      </c>
      <c r="CE39" s="43"/>
      <c r="CF39" s="43"/>
      <c r="CG39" s="43">
        <v>62</v>
      </c>
      <c r="CH39" s="43"/>
      <c r="CI39" s="43">
        <v>2</v>
      </c>
      <c r="CJ39" s="43">
        <v>3558.51</v>
      </c>
      <c r="CK39" s="43">
        <v>90.561000000000007</v>
      </c>
      <c r="CL39" s="43">
        <v>445.58699999999999</v>
      </c>
      <c r="CM39" s="43">
        <v>14.5</v>
      </c>
      <c r="CN39" s="43"/>
      <c r="CO39" s="43"/>
      <c r="CP39" s="43">
        <v>2.8</v>
      </c>
      <c r="CQ39" s="43">
        <v>2</v>
      </c>
      <c r="CR39" s="43">
        <v>3.84</v>
      </c>
      <c r="CS39" s="43"/>
      <c r="CT39" s="43">
        <v>4346.3419999999996</v>
      </c>
      <c r="CU39" s="43">
        <v>0.63400000000000001</v>
      </c>
      <c r="CV39" s="43">
        <v>4.3319999999999999</v>
      </c>
      <c r="CW39" s="43">
        <v>2.4180000000000001</v>
      </c>
      <c r="CX39" s="43">
        <v>267.59399999999999</v>
      </c>
      <c r="CY39" s="43"/>
      <c r="CZ39" s="43">
        <v>133.57400000000001</v>
      </c>
      <c r="DA39" s="43">
        <v>196.77799999999999</v>
      </c>
      <c r="DB39" s="43">
        <v>57.557000000000002</v>
      </c>
      <c r="DC39" s="43">
        <v>3.8490000000000002</v>
      </c>
      <c r="DD39" s="43">
        <v>6.7329999999999997</v>
      </c>
      <c r="DE39" s="43">
        <v>13.369</v>
      </c>
      <c r="DF39" s="43">
        <v>331.24200000000002</v>
      </c>
      <c r="DG39" s="43">
        <v>51.243000000000002</v>
      </c>
      <c r="DH39" s="43">
        <v>348.62</v>
      </c>
      <c r="DI39" s="43">
        <v>253.41</v>
      </c>
      <c r="DJ39" s="43">
        <v>23.091999999999999</v>
      </c>
      <c r="DK39" s="43">
        <v>190.66499999999999</v>
      </c>
      <c r="DL39" s="43">
        <v>226.047</v>
      </c>
      <c r="DM39" s="43">
        <v>393.82</v>
      </c>
      <c r="DN39" s="43">
        <v>21.818999999999999</v>
      </c>
      <c r="DO39" s="43">
        <v>731.41399999999999</v>
      </c>
      <c r="DP39" s="43">
        <v>53.459000000000003</v>
      </c>
      <c r="DQ39" s="43">
        <v>165.97900000000001</v>
      </c>
      <c r="DR39" s="43">
        <v>221.93899999999999</v>
      </c>
      <c r="DS39" s="43">
        <v>150.62799999999999</v>
      </c>
      <c r="DT39" s="43">
        <v>1053.5440000000001</v>
      </c>
      <c r="DU39" s="43">
        <v>25.945</v>
      </c>
      <c r="DV39" s="43">
        <v>871.79499999999996</v>
      </c>
      <c r="DW39" s="43">
        <v>259.58300000000003</v>
      </c>
      <c r="DX39" s="43">
        <v>56.69</v>
      </c>
      <c r="DY39" s="43">
        <v>176.34200000000001</v>
      </c>
      <c r="DZ39" s="43">
        <v>247.392</v>
      </c>
      <c r="EA39" s="43">
        <v>2443.395</v>
      </c>
      <c r="EB39" s="43">
        <v>492.89100000000002</v>
      </c>
      <c r="EC39" s="43">
        <v>319.40199999999999</v>
      </c>
      <c r="ED39" s="43">
        <v>386.95400000000001</v>
      </c>
      <c r="EE39" s="43">
        <v>2233.1750000000002</v>
      </c>
      <c r="EF39" s="43">
        <v>339.41399999999999</v>
      </c>
      <c r="EG39" s="43">
        <v>905.76900000000001</v>
      </c>
      <c r="EH39" s="43">
        <v>149.52500000000001</v>
      </c>
      <c r="EI39" s="43">
        <v>2229.98</v>
      </c>
      <c r="EJ39" s="43">
        <v>70.37</v>
      </c>
      <c r="EK39" s="43">
        <v>80.468000000000004</v>
      </c>
      <c r="EL39" s="43">
        <v>268.32499999999999</v>
      </c>
      <c r="EM39" s="43">
        <v>232.52500000000001</v>
      </c>
      <c r="EN39" s="43">
        <v>381.392</v>
      </c>
      <c r="EO39" s="43">
        <v>534.01400000000001</v>
      </c>
      <c r="EP39" s="43">
        <v>146.11000000000001</v>
      </c>
      <c r="EQ39" s="43">
        <v>972.63499999999999</v>
      </c>
      <c r="ER39" s="43">
        <v>317.34699999999998</v>
      </c>
      <c r="ES39" s="43">
        <v>426.197</v>
      </c>
      <c r="ET39" s="43">
        <v>3821.9119999999998</v>
      </c>
      <c r="EU39" s="43"/>
      <c r="EV39" s="43"/>
      <c r="EW39" s="43">
        <v>3.1360000000000001</v>
      </c>
      <c r="EX39" s="43">
        <v>378.35399999999998</v>
      </c>
      <c r="EY39" s="43">
        <v>320.24700000000001</v>
      </c>
      <c r="EZ39" s="43">
        <v>551.97</v>
      </c>
      <c r="FA39" s="43">
        <v>2024.52</v>
      </c>
      <c r="FB39" s="43">
        <v>31.36</v>
      </c>
      <c r="FC39" s="43">
        <v>227.91</v>
      </c>
      <c r="FD39" s="43">
        <v>2308.4699999999998</v>
      </c>
      <c r="FE39" s="43">
        <v>229.03</v>
      </c>
      <c r="FF39" s="43">
        <v>602.98</v>
      </c>
      <c r="FG39" s="43">
        <v>656.28</v>
      </c>
      <c r="FH39" s="43">
        <v>267.32</v>
      </c>
      <c r="FI39" s="43">
        <v>1037.23</v>
      </c>
      <c r="FJ39" s="43">
        <v>1028.99</v>
      </c>
      <c r="FK39" s="43">
        <v>706.63</v>
      </c>
      <c r="FL39" s="43">
        <v>440.57</v>
      </c>
      <c r="FM39" s="43">
        <v>105.1</v>
      </c>
      <c r="FN39" s="43">
        <v>234.97</v>
      </c>
      <c r="FO39" s="43">
        <v>267.14999999999998</v>
      </c>
      <c r="FP39" s="43">
        <v>176.02</v>
      </c>
      <c r="FQ39" s="44">
        <v>347.613</v>
      </c>
      <c r="FR39" s="44">
        <v>409.14600000000002</v>
      </c>
      <c r="FS39" s="43">
        <v>47.099000000000004</v>
      </c>
      <c r="FT39" s="44">
        <v>102.108</v>
      </c>
      <c r="FU39" s="44">
        <v>245.66499999999999</v>
      </c>
      <c r="FV39" s="44">
        <v>434.88900000000001</v>
      </c>
      <c r="FW39" s="44">
        <v>436.92099999999999</v>
      </c>
      <c r="FX39" s="44">
        <v>455.42899999999997</v>
      </c>
      <c r="FY39" s="44">
        <v>37.491999999999997</v>
      </c>
      <c r="FZ39" s="44">
        <v>428.40799999999996</v>
      </c>
      <c r="GA39" s="43">
        <v>333.827</v>
      </c>
      <c r="GB39" s="44">
        <v>454.37400000000002</v>
      </c>
      <c r="GC39" s="44">
        <v>447.58199999999999</v>
      </c>
      <c r="GD39" s="44">
        <f t="shared" ref="GD39:GL39" si="9">SUM(GD41,GD43,GD45,GD47,GD49,GD51,GD53,GD55,GD57,GD59,GD61,GD63)</f>
        <v>166.018</v>
      </c>
      <c r="GE39" s="44">
        <f t="shared" si="9"/>
        <v>545.68299999999999</v>
      </c>
      <c r="GF39" s="44">
        <f t="shared" si="9"/>
        <v>86.127999999999986</v>
      </c>
      <c r="GG39" s="44">
        <f t="shared" si="9"/>
        <v>660.32800000000009</v>
      </c>
      <c r="GH39" s="44">
        <f t="shared" si="9"/>
        <v>366.47399999999999</v>
      </c>
      <c r="GI39" s="44">
        <v>349.73700000000002</v>
      </c>
      <c r="GJ39" s="44">
        <f t="shared" si="9"/>
        <v>282.52200000000005</v>
      </c>
      <c r="GK39" s="44">
        <v>292.12799999999999</v>
      </c>
      <c r="GL39" s="44">
        <f t="shared" si="9"/>
        <v>734.88499999999999</v>
      </c>
      <c r="GM39" s="44">
        <f t="shared" ref="GM39:HB39" si="10">SUM(GM41,GM43,GM45,GM47,GM49,GM51,GM53,GM55,GM57,GM59,GM61,GM63)</f>
        <v>137.22</v>
      </c>
      <c r="GN39" s="44">
        <f t="shared" si="10"/>
        <v>925.68399999999997</v>
      </c>
      <c r="GO39" s="44">
        <v>545.85900000000004</v>
      </c>
      <c r="GP39" s="44">
        <v>94.789000000000001</v>
      </c>
      <c r="GQ39" s="44">
        <f t="shared" si="10"/>
        <v>624.50800000000004</v>
      </c>
      <c r="GR39" s="44">
        <v>102.21599999999999</v>
      </c>
      <c r="GS39" s="44">
        <f t="shared" si="10"/>
        <v>233.73099999999999</v>
      </c>
      <c r="GT39" s="44">
        <v>641.80200000000002</v>
      </c>
      <c r="GU39" s="44">
        <f t="shared" si="10"/>
        <v>40.991999999999997</v>
      </c>
      <c r="GV39" s="44">
        <v>507.15899999999999</v>
      </c>
      <c r="GW39" s="44">
        <f t="shared" si="10"/>
        <v>117.681</v>
      </c>
      <c r="GX39" s="44">
        <v>82.075000000000003</v>
      </c>
      <c r="GY39" s="44">
        <v>149.07900000000001</v>
      </c>
      <c r="GZ39" s="44">
        <f>SUM(GZ41,GZ43,GZ45,GZ47,GZ49,GZ51,GZ53,GZ55,GZ57,GZ59,GZ61,GZ63)</f>
        <v>124.72499999999999</v>
      </c>
      <c r="HA39" s="44">
        <f t="shared" si="10"/>
        <v>0</v>
      </c>
      <c r="HB39" s="44">
        <f t="shared" si="10"/>
        <v>584.01900000000001</v>
      </c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</row>
    <row r="40" spans="1:253" s="12" customFormat="1">
      <c r="A40" s="12" t="s">
        <v>347</v>
      </c>
      <c r="B40" s="12" t="s">
        <v>127</v>
      </c>
      <c r="C40" s="12" t="s">
        <v>347</v>
      </c>
      <c r="D40" s="12">
        <v>0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>
        <v>1</v>
      </c>
      <c r="CH40" s="37"/>
      <c r="CI40" s="37"/>
      <c r="CJ40" s="37"/>
      <c r="CK40" s="37">
        <v>2</v>
      </c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>
        <v>2</v>
      </c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>
        <v>1</v>
      </c>
      <c r="DN40" s="37"/>
      <c r="DO40" s="37"/>
      <c r="DP40" s="37">
        <v>2</v>
      </c>
      <c r="DQ40" s="37"/>
      <c r="DR40" s="37"/>
      <c r="DS40" s="37"/>
      <c r="DT40" s="37">
        <v>1</v>
      </c>
      <c r="DU40" s="37"/>
      <c r="DV40" s="37"/>
      <c r="DW40" s="37"/>
      <c r="DX40" s="37"/>
      <c r="DY40" s="37">
        <v>1</v>
      </c>
      <c r="DZ40" s="37"/>
      <c r="EA40" s="37"/>
      <c r="EB40" s="37">
        <v>1</v>
      </c>
      <c r="EC40" s="37">
        <v>1</v>
      </c>
      <c r="ED40" s="37"/>
      <c r="EE40" s="37"/>
      <c r="EF40" s="37">
        <v>1</v>
      </c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>
        <v>1</v>
      </c>
      <c r="ET40" s="37">
        <v>1</v>
      </c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>
        <v>1</v>
      </c>
      <c r="FH40" s="37">
        <v>1</v>
      </c>
      <c r="FI40" s="37"/>
      <c r="FJ40" s="37">
        <v>1</v>
      </c>
      <c r="FK40" s="37">
        <v>1</v>
      </c>
      <c r="FL40" s="37"/>
      <c r="FM40" s="37"/>
      <c r="FN40" s="37">
        <v>2</v>
      </c>
      <c r="FO40" s="37"/>
      <c r="FP40" s="37">
        <v>1</v>
      </c>
      <c r="FQ40" s="37"/>
      <c r="FR40" s="37"/>
      <c r="FS40" s="37"/>
      <c r="FT40" s="37">
        <v>1</v>
      </c>
      <c r="FU40" s="37"/>
      <c r="FV40" s="37">
        <v>1</v>
      </c>
      <c r="FW40" s="37"/>
      <c r="FX40" s="37"/>
      <c r="FY40" s="37">
        <v>1</v>
      </c>
      <c r="FZ40" s="37">
        <v>2</v>
      </c>
      <c r="GA40" s="37"/>
      <c r="GB40" s="37"/>
      <c r="GC40" s="37">
        <v>1</v>
      </c>
      <c r="GD40" s="37"/>
      <c r="GE40" s="37"/>
      <c r="GF40" s="37"/>
      <c r="GG40" s="37"/>
      <c r="GH40" s="37">
        <v>1</v>
      </c>
      <c r="GI40" s="37">
        <v>1</v>
      </c>
      <c r="GJ40" s="37"/>
      <c r="GK40" s="37"/>
      <c r="GL40" s="37"/>
      <c r="GM40" s="37"/>
      <c r="GN40" s="37"/>
      <c r="GO40" s="37"/>
      <c r="GP40" s="37"/>
      <c r="GQ40" s="37">
        <v>1</v>
      </c>
      <c r="GR40" s="37">
        <v>1</v>
      </c>
      <c r="GS40" s="37"/>
      <c r="GT40" s="37">
        <v>1</v>
      </c>
      <c r="GU40" s="37"/>
      <c r="GV40" s="37"/>
      <c r="GW40" s="37">
        <v>1</v>
      </c>
      <c r="GX40" s="37">
        <v>1</v>
      </c>
      <c r="GY40" s="37"/>
      <c r="GZ40" s="37"/>
      <c r="HA40" s="37"/>
      <c r="HB40" s="37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</row>
    <row r="41" spans="1:253" s="12" customFormat="1">
      <c r="A41" s="12" t="s">
        <v>348</v>
      </c>
      <c r="B41" s="12" t="s">
        <v>128</v>
      </c>
      <c r="C41" s="12" t="s">
        <v>348</v>
      </c>
      <c r="D41" s="12">
        <v>6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>
        <v>62</v>
      </c>
      <c r="CH41" s="43"/>
      <c r="CI41" s="43"/>
      <c r="CJ41" s="43"/>
      <c r="CK41" s="43">
        <v>76.75</v>
      </c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>
        <v>9.65</v>
      </c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>
        <v>2.6</v>
      </c>
      <c r="DN41" s="43"/>
      <c r="DO41" s="43"/>
      <c r="DP41" s="43">
        <v>6.61</v>
      </c>
      <c r="DQ41" s="43"/>
      <c r="DR41" s="43"/>
      <c r="DS41" s="43"/>
      <c r="DT41" s="43">
        <v>11.058999999999999</v>
      </c>
      <c r="DU41" s="43"/>
      <c r="DV41" s="43"/>
      <c r="DW41" s="43"/>
      <c r="DX41" s="43"/>
      <c r="DY41" s="43">
        <v>5.625</v>
      </c>
      <c r="DZ41" s="43"/>
      <c r="EA41" s="43"/>
      <c r="EB41" s="43">
        <v>19</v>
      </c>
      <c r="EC41" s="43">
        <v>13</v>
      </c>
      <c r="ED41" s="43"/>
      <c r="EE41" s="43"/>
      <c r="EF41" s="43">
        <v>2.0409999999999999</v>
      </c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>
        <v>1.18</v>
      </c>
      <c r="ET41" s="43">
        <v>6</v>
      </c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>
        <v>3.81</v>
      </c>
      <c r="FH41" s="43">
        <v>1</v>
      </c>
      <c r="FI41" s="43"/>
      <c r="FJ41" s="43">
        <v>10.4</v>
      </c>
      <c r="FK41" s="43">
        <v>115</v>
      </c>
      <c r="FL41" s="43"/>
      <c r="FM41" s="43"/>
      <c r="FN41" s="43">
        <v>1.08</v>
      </c>
      <c r="FO41" s="43"/>
      <c r="FP41" s="43">
        <v>2.21</v>
      </c>
      <c r="FQ41" s="43"/>
      <c r="FR41" s="43"/>
      <c r="FS41" s="43"/>
      <c r="FT41" s="44">
        <v>5.65</v>
      </c>
      <c r="FU41" s="43"/>
      <c r="FV41" s="43">
        <v>5</v>
      </c>
      <c r="FW41" s="43"/>
      <c r="FX41" s="43"/>
      <c r="FY41" s="43">
        <v>0.19900000000000001</v>
      </c>
      <c r="FZ41" s="44">
        <v>10.420999999999999</v>
      </c>
      <c r="GA41" s="43"/>
      <c r="GB41" s="43"/>
      <c r="GC41" s="43">
        <v>3.42</v>
      </c>
      <c r="GD41" s="44"/>
      <c r="GE41" s="44"/>
      <c r="GF41" s="44"/>
      <c r="GG41" s="44"/>
      <c r="GH41" s="44">
        <v>4.9800000000000004</v>
      </c>
      <c r="GI41" s="44">
        <v>9.9000000000000005E-2</v>
      </c>
      <c r="GJ41" s="44"/>
      <c r="GK41" s="44"/>
      <c r="GL41" s="44"/>
      <c r="GM41" s="44"/>
      <c r="GN41" s="44"/>
      <c r="GO41" s="44"/>
      <c r="GP41" s="44"/>
      <c r="GQ41" s="44">
        <v>12.6</v>
      </c>
      <c r="GR41" s="44">
        <v>1</v>
      </c>
      <c r="GS41" s="44"/>
      <c r="GT41" s="44">
        <v>4.13</v>
      </c>
      <c r="GU41" s="44"/>
      <c r="GV41" s="44"/>
      <c r="GW41" s="44">
        <v>1.39</v>
      </c>
      <c r="GX41" s="44">
        <v>8.5980000000000008</v>
      </c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</row>
    <row r="42" spans="1:253" s="12" customFormat="1">
      <c r="A42" s="12" t="s">
        <v>341</v>
      </c>
      <c r="B42" s="12" t="s">
        <v>129</v>
      </c>
      <c r="C42" s="12" t="s">
        <v>341</v>
      </c>
      <c r="D42" s="12"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</row>
    <row r="43" spans="1:253" s="12" customFormat="1">
      <c r="A43" s="12" t="s">
        <v>342</v>
      </c>
      <c r="B43" s="12" t="s">
        <v>130</v>
      </c>
      <c r="C43" s="12" t="s">
        <v>342</v>
      </c>
      <c r="D43" s="12">
        <v>6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</row>
    <row r="44" spans="1:253" s="12" customFormat="1">
      <c r="A44" s="12" t="s">
        <v>329</v>
      </c>
      <c r="B44" s="12" t="s">
        <v>131</v>
      </c>
      <c r="C44" s="12" t="s">
        <v>329</v>
      </c>
      <c r="D44" s="12">
        <v>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>
        <v>1</v>
      </c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>
        <v>1</v>
      </c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>
        <v>1</v>
      </c>
      <c r="DT44" s="37"/>
      <c r="DU44" s="37"/>
      <c r="DV44" s="37">
        <v>1</v>
      </c>
      <c r="DW44" s="37"/>
      <c r="DX44" s="37"/>
      <c r="DY44" s="37">
        <v>1</v>
      </c>
      <c r="DZ44" s="37"/>
      <c r="EA44" s="37"/>
      <c r="EB44" s="37"/>
      <c r="EC44" s="37">
        <v>2</v>
      </c>
      <c r="ED44" s="37">
        <v>1</v>
      </c>
      <c r="EE44" s="37"/>
      <c r="EF44" s="37">
        <v>1</v>
      </c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>
        <v>1</v>
      </c>
      <c r="ES44" s="37"/>
      <c r="ET44" s="37">
        <v>1</v>
      </c>
      <c r="EU44" s="37"/>
      <c r="EV44" s="37"/>
      <c r="EW44" s="37"/>
      <c r="EX44" s="37"/>
      <c r="EY44" s="37"/>
      <c r="EZ44" s="37">
        <v>1</v>
      </c>
      <c r="FA44" s="37">
        <v>1</v>
      </c>
      <c r="FB44" s="37"/>
      <c r="FC44" s="37"/>
      <c r="FD44" s="37">
        <v>2</v>
      </c>
      <c r="FE44" s="37"/>
      <c r="FF44" s="37"/>
      <c r="FG44" s="37">
        <v>1</v>
      </c>
      <c r="FH44" s="37"/>
      <c r="FI44" s="37">
        <v>1</v>
      </c>
      <c r="FJ44" s="37">
        <v>1</v>
      </c>
      <c r="FK44" s="37">
        <v>1</v>
      </c>
      <c r="FL44" s="37"/>
      <c r="FM44" s="37"/>
      <c r="FN44" s="37">
        <v>1</v>
      </c>
      <c r="FO44" s="37">
        <v>2</v>
      </c>
      <c r="FP44" s="37"/>
      <c r="FQ44" s="37">
        <v>2</v>
      </c>
      <c r="FR44" s="37">
        <v>1</v>
      </c>
      <c r="FS44" s="37"/>
      <c r="FT44" s="37"/>
      <c r="FU44" s="37"/>
      <c r="FV44" s="37">
        <v>1</v>
      </c>
      <c r="FW44" s="37">
        <v>1</v>
      </c>
      <c r="FX44" s="37">
        <v>1</v>
      </c>
      <c r="FY44" s="37">
        <v>1</v>
      </c>
      <c r="FZ44" s="37">
        <v>2</v>
      </c>
      <c r="GA44" s="37"/>
      <c r="GB44" s="37">
        <v>2</v>
      </c>
      <c r="GC44" s="37">
        <v>2</v>
      </c>
      <c r="GD44" s="37"/>
      <c r="GE44" s="37"/>
      <c r="GF44" s="37"/>
      <c r="GG44" s="37">
        <v>3</v>
      </c>
      <c r="GH44" s="37"/>
      <c r="GI44" s="37">
        <v>2</v>
      </c>
      <c r="GJ44" s="37">
        <v>2</v>
      </c>
      <c r="GK44" s="37"/>
      <c r="GL44" s="37">
        <v>2</v>
      </c>
      <c r="GM44" s="37"/>
      <c r="GN44" s="37">
        <v>1</v>
      </c>
      <c r="GO44" s="37"/>
      <c r="GP44" s="37">
        <v>1</v>
      </c>
      <c r="GQ44" s="37"/>
      <c r="GR44" s="37"/>
      <c r="GS44" s="37"/>
      <c r="GT44" s="37">
        <v>1</v>
      </c>
      <c r="GU44" s="37"/>
      <c r="GV44" s="37"/>
      <c r="GW44" s="37">
        <v>1</v>
      </c>
      <c r="GX44" s="37">
        <v>2</v>
      </c>
      <c r="GY44" s="37"/>
      <c r="GZ44" s="37">
        <v>2</v>
      </c>
      <c r="HA44" s="37"/>
      <c r="HB44" s="37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</row>
    <row r="45" spans="1:253" s="12" customFormat="1">
      <c r="A45" s="12" t="s">
        <v>330</v>
      </c>
      <c r="B45" s="12" t="s">
        <v>132</v>
      </c>
      <c r="C45" s="12" t="s">
        <v>330</v>
      </c>
      <c r="D45" s="12">
        <v>6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>
        <v>12</v>
      </c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>
        <v>5.6</v>
      </c>
      <c r="DG45" s="43"/>
      <c r="DH45" s="43"/>
      <c r="DI45" s="43"/>
      <c r="DJ45" s="43"/>
      <c r="DK45" s="43">
        <v>17.166</v>
      </c>
      <c r="DL45" s="43"/>
      <c r="DM45" s="43"/>
      <c r="DN45" s="43"/>
      <c r="DO45" s="43">
        <v>0.35</v>
      </c>
      <c r="DP45" s="43"/>
      <c r="DQ45" s="43"/>
      <c r="DR45" s="43"/>
      <c r="DS45" s="43">
        <v>11.5</v>
      </c>
      <c r="DT45" s="43"/>
      <c r="DU45" s="43"/>
      <c r="DV45" s="43">
        <v>60</v>
      </c>
      <c r="DW45" s="43"/>
      <c r="DX45" s="43"/>
      <c r="DY45" s="43">
        <v>11.7</v>
      </c>
      <c r="DZ45" s="43"/>
      <c r="EA45" s="43"/>
      <c r="EB45" s="43"/>
      <c r="EC45" s="43">
        <v>3.6440000000000001</v>
      </c>
      <c r="ED45" s="43">
        <v>8.92</v>
      </c>
      <c r="EE45" s="43"/>
      <c r="EF45" s="43">
        <v>2.597</v>
      </c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>
        <v>2</v>
      </c>
      <c r="ES45" s="43"/>
      <c r="ET45" s="43">
        <v>6.25</v>
      </c>
      <c r="EU45" s="43"/>
      <c r="EV45" s="43"/>
      <c r="EW45" s="43"/>
      <c r="EX45" s="43">
        <v>74.004999999999995</v>
      </c>
      <c r="EY45" s="43">
        <v>1540</v>
      </c>
      <c r="EZ45" s="43">
        <v>9.4819999999999993</v>
      </c>
      <c r="FA45" s="43">
        <v>0.58599999999999997</v>
      </c>
      <c r="FB45" s="43">
        <v>1.08</v>
      </c>
      <c r="FC45" s="43"/>
      <c r="FD45" s="43">
        <v>9.99</v>
      </c>
      <c r="FE45" s="43"/>
      <c r="FF45" s="43"/>
      <c r="FG45" s="43">
        <v>4.18</v>
      </c>
      <c r="FH45" s="43"/>
      <c r="FI45" s="43">
        <v>7.07</v>
      </c>
      <c r="FJ45" s="43">
        <v>2.16</v>
      </c>
      <c r="FK45" s="43">
        <v>3</v>
      </c>
      <c r="FL45" s="43"/>
      <c r="FM45" s="43"/>
      <c r="FN45" s="43">
        <v>0.3</v>
      </c>
      <c r="FO45" s="43">
        <v>7.1</v>
      </c>
      <c r="FP45" s="43"/>
      <c r="FQ45" s="43">
        <v>1.85</v>
      </c>
      <c r="FR45" s="43">
        <v>2</v>
      </c>
      <c r="FS45" s="43"/>
      <c r="FT45" s="43"/>
      <c r="FU45" s="43"/>
      <c r="FV45" s="43">
        <v>10.513999999999999</v>
      </c>
      <c r="FW45" s="43">
        <v>7.8739999999999997</v>
      </c>
      <c r="FX45" s="44">
        <v>14.567</v>
      </c>
      <c r="FY45" s="43">
        <v>3.1819999999999999</v>
      </c>
      <c r="FZ45" s="44">
        <v>16.379000000000001</v>
      </c>
      <c r="GA45" s="43"/>
      <c r="GB45" s="44">
        <v>4.1909999999999998</v>
      </c>
      <c r="GC45" s="43">
        <v>10.215</v>
      </c>
      <c r="GD45" s="44"/>
      <c r="GE45" s="44"/>
      <c r="GF45" s="44"/>
      <c r="GG45" s="44">
        <v>66.296999999999997</v>
      </c>
      <c r="GH45" s="44"/>
      <c r="GI45" s="44">
        <v>23.834</v>
      </c>
      <c r="GJ45" s="44">
        <v>32.799999999999997</v>
      </c>
      <c r="GK45" s="44"/>
      <c r="GL45" s="44">
        <v>6.5830000000000002</v>
      </c>
      <c r="GM45" s="44"/>
      <c r="GN45" s="44">
        <v>8.9499999999999993</v>
      </c>
      <c r="GO45" s="44"/>
      <c r="GP45" s="44">
        <v>6.8339999999999996</v>
      </c>
      <c r="GQ45" s="44"/>
      <c r="GR45" s="44"/>
      <c r="GS45" s="44"/>
      <c r="GT45" s="44">
        <v>116.121</v>
      </c>
      <c r="GU45" s="44"/>
      <c r="GV45" s="44"/>
      <c r="GW45" s="44">
        <v>5</v>
      </c>
      <c r="GX45" s="44">
        <v>6.0869999999999997</v>
      </c>
      <c r="GY45" s="44"/>
      <c r="GZ45" s="44">
        <f>10.316-2.634</f>
        <v>7.6820000000000004</v>
      </c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</row>
    <row r="46" spans="1:253" s="12" customFormat="1">
      <c r="A46" s="12" t="s">
        <v>331</v>
      </c>
      <c r="B46" s="12" t="s">
        <v>133</v>
      </c>
      <c r="C46" s="12" t="s">
        <v>331</v>
      </c>
      <c r="D46" s="12">
        <v>0</v>
      </c>
      <c r="E46" s="43"/>
      <c r="F46" s="43"/>
      <c r="G46" s="43"/>
      <c r="H46" s="37">
        <v>3</v>
      </c>
      <c r="I46" s="37"/>
      <c r="J46" s="37">
        <v>1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>
        <v>1</v>
      </c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>
        <v>1</v>
      </c>
      <c r="BA46" s="37"/>
      <c r="BB46" s="37"/>
      <c r="BC46" s="37"/>
      <c r="BD46" s="37"/>
      <c r="BE46" s="37"/>
      <c r="BF46" s="37">
        <v>1</v>
      </c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>
        <v>1</v>
      </c>
      <c r="BX46" s="37"/>
      <c r="BY46" s="37"/>
      <c r="BZ46" s="37"/>
      <c r="CA46" s="37"/>
      <c r="CB46" s="37">
        <v>1</v>
      </c>
      <c r="CC46" s="37"/>
      <c r="CD46" s="37"/>
      <c r="CE46" s="37"/>
      <c r="CF46" s="37"/>
      <c r="CG46" s="37"/>
      <c r="CH46" s="37"/>
      <c r="CI46" s="37"/>
      <c r="CJ46" s="37"/>
      <c r="CK46" s="37">
        <v>1</v>
      </c>
      <c r="CL46" s="37">
        <v>1</v>
      </c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>
        <v>2</v>
      </c>
      <c r="CY46" s="37"/>
      <c r="CZ46" s="37"/>
      <c r="DA46" s="37"/>
      <c r="DB46" s="37"/>
      <c r="DC46" s="37"/>
      <c r="DD46" s="37"/>
      <c r="DE46" s="37"/>
      <c r="DF46" s="37"/>
      <c r="DG46" s="37">
        <v>1</v>
      </c>
      <c r="DH46" s="37"/>
      <c r="DI46" s="37"/>
      <c r="DJ46" s="37"/>
      <c r="DK46" s="37"/>
      <c r="DL46" s="37"/>
      <c r="DM46" s="37"/>
      <c r="DN46" s="37"/>
      <c r="DO46" s="37"/>
      <c r="DP46" s="37">
        <v>1</v>
      </c>
      <c r="DQ46" s="37"/>
      <c r="DR46" s="37"/>
      <c r="DS46" s="37"/>
      <c r="DT46" s="37">
        <v>1</v>
      </c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>
        <v>1</v>
      </c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>
        <v>1</v>
      </c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</row>
    <row r="47" spans="1:253" s="12" customFormat="1">
      <c r="A47" s="12" t="s">
        <v>332</v>
      </c>
      <c r="B47" s="12" t="s">
        <v>134</v>
      </c>
      <c r="C47" s="12" t="s">
        <v>332</v>
      </c>
      <c r="D47" s="12">
        <v>6</v>
      </c>
      <c r="E47" s="43"/>
      <c r="F47" s="43"/>
      <c r="G47" s="43"/>
      <c r="H47" s="43">
        <v>4.5</v>
      </c>
      <c r="I47" s="43"/>
      <c r="J47" s="43">
        <v>1.5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>
        <v>0.7</v>
      </c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>
        <v>5</v>
      </c>
      <c r="BA47" s="43"/>
      <c r="BB47" s="43"/>
      <c r="BC47" s="43"/>
      <c r="BD47" s="43"/>
      <c r="BE47" s="43"/>
      <c r="BF47" s="43">
        <v>855.99599999999998</v>
      </c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>
        <v>2.5</v>
      </c>
      <c r="BX47" s="43"/>
      <c r="BY47" s="43"/>
      <c r="BZ47" s="43"/>
      <c r="CA47" s="43"/>
      <c r="CB47" s="43">
        <v>997</v>
      </c>
      <c r="CC47" s="43"/>
      <c r="CD47" s="43"/>
      <c r="CE47" s="43"/>
      <c r="CF47" s="43"/>
      <c r="CG47" s="43"/>
      <c r="CH47" s="43"/>
      <c r="CI47" s="43"/>
      <c r="CJ47" s="43"/>
      <c r="CK47" s="43">
        <v>2.7</v>
      </c>
      <c r="CL47" s="43">
        <v>396.37700000000001</v>
      </c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>
        <v>19.896999999999998</v>
      </c>
      <c r="CY47" s="43"/>
      <c r="CZ47" s="43"/>
      <c r="DA47" s="43"/>
      <c r="DB47" s="43"/>
      <c r="DC47" s="43"/>
      <c r="DD47" s="43"/>
      <c r="DE47" s="43"/>
      <c r="DF47" s="43"/>
      <c r="DG47" s="43">
        <v>15.334</v>
      </c>
      <c r="DH47" s="43"/>
      <c r="DI47" s="43"/>
      <c r="DJ47" s="43"/>
      <c r="DK47" s="43"/>
      <c r="DL47" s="43"/>
      <c r="DM47" s="43"/>
      <c r="DN47" s="43"/>
      <c r="DO47" s="43"/>
      <c r="DP47" s="43">
        <v>4.04</v>
      </c>
      <c r="DQ47" s="43"/>
      <c r="DR47" s="43"/>
      <c r="DS47" s="43"/>
      <c r="DT47" s="43">
        <v>28.69</v>
      </c>
      <c r="DU47" s="43"/>
      <c r="DV47" s="43"/>
      <c r="DW47" s="43"/>
      <c r="DX47" s="43"/>
      <c r="DY47" s="43">
        <v>0.75600000000000001</v>
      </c>
      <c r="DZ47" s="43"/>
      <c r="EA47" s="43"/>
      <c r="EB47" s="43"/>
      <c r="EC47" s="43"/>
      <c r="ED47" s="43"/>
      <c r="EE47" s="43">
        <v>5.5030000000000001</v>
      </c>
      <c r="EF47" s="43"/>
      <c r="EG47" s="43"/>
      <c r="EH47" s="43"/>
      <c r="EI47" s="43"/>
      <c r="EJ47" s="43"/>
      <c r="EK47" s="43"/>
      <c r="EL47" s="43"/>
      <c r="EM47" s="43"/>
      <c r="EN47" s="43">
        <v>2.1829999999999998</v>
      </c>
      <c r="EO47" s="43"/>
      <c r="EP47" s="43"/>
      <c r="EQ47" s="43"/>
      <c r="ER47" s="43"/>
      <c r="ES47" s="43">
        <v>26.74</v>
      </c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>
        <v>1.31</v>
      </c>
      <c r="FO47" s="43"/>
      <c r="FP47" s="43"/>
      <c r="FQ47" s="43"/>
      <c r="FR47" s="43"/>
      <c r="FS47" s="43"/>
      <c r="FT47" s="43"/>
      <c r="FU47" s="43">
        <v>6</v>
      </c>
      <c r="FV47" s="43"/>
      <c r="FW47" s="43"/>
      <c r="FX47" s="43"/>
      <c r="FY47" s="43"/>
      <c r="FZ47" s="43"/>
      <c r="GA47" s="43"/>
      <c r="GB47" s="43"/>
      <c r="GC47" s="43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>
        <v>3.8</v>
      </c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</row>
    <row r="48" spans="1:253" s="12" customFormat="1">
      <c r="A48" s="12" t="s">
        <v>350</v>
      </c>
      <c r="B48" s="12" t="s">
        <v>135</v>
      </c>
      <c r="C48" s="12" t="s">
        <v>350</v>
      </c>
      <c r="D48" s="12">
        <v>0</v>
      </c>
      <c r="E48" s="37">
        <v>1</v>
      </c>
      <c r="F48" s="37"/>
      <c r="G48" s="37"/>
      <c r="H48" s="37"/>
      <c r="I48" s="37"/>
      <c r="J48" s="37"/>
      <c r="K48" s="37">
        <v>3</v>
      </c>
      <c r="L48" s="37"/>
      <c r="M48" s="37">
        <v>1</v>
      </c>
      <c r="N48" s="37"/>
      <c r="O48" s="37">
        <v>2</v>
      </c>
      <c r="P48" s="37">
        <v>3</v>
      </c>
      <c r="Q48" s="37"/>
      <c r="R48" s="37"/>
      <c r="S48" s="37"/>
      <c r="T48" s="37">
        <v>2</v>
      </c>
      <c r="U48" s="37"/>
      <c r="V48" s="37">
        <v>1</v>
      </c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>
        <v>1</v>
      </c>
      <c r="AK48" s="37">
        <v>1</v>
      </c>
      <c r="AL48" s="37">
        <v>1</v>
      </c>
      <c r="AM48" s="37">
        <v>1</v>
      </c>
      <c r="AN48" s="37">
        <v>4</v>
      </c>
      <c r="AO48" s="37">
        <v>1</v>
      </c>
      <c r="AP48" s="37">
        <v>2</v>
      </c>
      <c r="AQ48" s="37"/>
      <c r="AR48" s="37"/>
      <c r="AS48" s="37"/>
      <c r="AT48" s="37"/>
      <c r="AU48" s="37"/>
      <c r="AV48" s="37">
        <v>3</v>
      </c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>
        <v>3</v>
      </c>
      <c r="BI48" s="37"/>
      <c r="BJ48" s="37"/>
      <c r="BK48" s="37"/>
      <c r="BL48" s="37"/>
      <c r="BM48" s="37"/>
      <c r="BN48" s="37"/>
      <c r="BO48" s="37"/>
      <c r="BP48" s="37">
        <v>1</v>
      </c>
      <c r="BQ48" s="37"/>
      <c r="BR48" s="37"/>
      <c r="BS48" s="37"/>
      <c r="BT48" s="37"/>
      <c r="BU48" s="37"/>
      <c r="BV48" s="37"/>
      <c r="BW48" s="37"/>
      <c r="BX48" s="37">
        <v>3</v>
      </c>
      <c r="BY48" s="37"/>
      <c r="BZ48" s="37"/>
      <c r="CA48" s="37"/>
      <c r="CB48" s="37">
        <v>1</v>
      </c>
      <c r="CC48" s="37">
        <v>2</v>
      </c>
      <c r="CD48" s="37">
        <v>4</v>
      </c>
      <c r="CE48" s="37"/>
      <c r="CF48" s="37"/>
      <c r="CG48" s="37"/>
      <c r="CH48" s="37"/>
      <c r="CI48" s="37"/>
      <c r="CJ48" s="37">
        <v>5</v>
      </c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>
        <v>5</v>
      </c>
      <c r="CY48" s="37"/>
      <c r="CZ48" s="37">
        <v>4</v>
      </c>
      <c r="DA48" s="37"/>
      <c r="DB48" s="37"/>
      <c r="DC48" s="37"/>
      <c r="DD48" s="37"/>
      <c r="DE48" s="37"/>
      <c r="DF48" s="37"/>
      <c r="DG48" s="37"/>
      <c r="DH48" s="37"/>
      <c r="DI48" s="37">
        <v>2</v>
      </c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>
        <v>1</v>
      </c>
      <c r="EA48" s="37">
        <v>13</v>
      </c>
      <c r="EB48" s="37">
        <v>3</v>
      </c>
      <c r="EC48" s="37"/>
      <c r="ED48" s="37"/>
      <c r="EE48" s="37">
        <v>8</v>
      </c>
      <c r="EF48" s="37"/>
      <c r="EG48" s="37">
        <v>2</v>
      </c>
      <c r="EH48" s="37"/>
      <c r="EI48" s="37">
        <v>10</v>
      </c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>
        <v>3</v>
      </c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</row>
    <row r="49" spans="1:253" s="12" customFormat="1">
      <c r="A49" s="12" t="s">
        <v>351</v>
      </c>
      <c r="B49" s="12" t="s">
        <v>136</v>
      </c>
      <c r="C49" s="12" t="s">
        <v>351</v>
      </c>
      <c r="D49" s="12">
        <v>6</v>
      </c>
      <c r="E49" s="43">
        <v>32.299999999999997</v>
      </c>
      <c r="F49" s="43"/>
      <c r="G49" s="43"/>
      <c r="H49" s="43"/>
      <c r="I49" s="43"/>
      <c r="J49" s="43"/>
      <c r="K49" s="43">
        <v>42.05</v>
      </c>
      <c r="L49" s="43"/>
      <c r="M49" s="43">
        <v>5.6</v>
      </c>
      <c r="N49" s="43"/>
      <c r="O49" s="43">
        <v>32.299999999999997</v>
      </c>
      <c r="P49" s="43">
        <v>62.6</v>
      </c>
      <c r="Q49" s="43"/>
      <c r="R49" s="43"/>
      <c r="S49" s="43"/>
      <c r="T49" s="43">
        <v>30.574999999999999</v>
      </c>
      <c r="U49" s="43"/>
      <c r="V49" s="43">
        <v>4.4000000000000004</v>
      </c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>
        <v>33</v>
      </c>
      <c r="AK49" s="43">
        <v>21.15</v>
      </c>
      <c r="AL49" s="43">
        <v>47.5</v>
      </c>
      <c r="AM49" s="43">
        <v>32.53</v>
      </c>
      <c r="AN49" s="43">
        <v>169.3</v>
      </c>
      <c r="AO49" s="43">
        <v>37</v>
      </c>
      <c r="AP49" s="43">
        <v>131</v>
      </c>
      <c r="AQ49" s="43"/>
      <c r="AR49" s="43"/>
      <c r="AS49" s="43"/>
      <c r="AT49" s="43"/>
      <c r="AU49" s="43"/>
      <c r="AV49" s="43">
        <v>137</v>
      </c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>
        <v>114</v>
      </c>
      <c r="BI49" s="43"/>
      <c r="BJ49" s="43"/>
      <c r="BK49" s="43"/>
      <c r="BL49" s="43"/>
      <c r="BM49" s="43"/>
      <c r="BN49" s="43"/>
      <c r="BO49" s="43"/>
      <c r="BP49" s="43">
        <v>41</v>
      </c>
      <c r="BQ49" s="43"/>
      <c r="BR49" s="43"/>
      <c r="BS49" s="43"/>
      <c r="BT49" s="43"/>
      <c r="BU49" s="43"/>
      <c r="BV49" s="43"/>
      <c r="BW49" s="43"/>
      <c r="BX49" s="43">
        <v>237.6</v>
      </c>
      <c r="BY49" s="43"/>
      <c r="BZ49" s="43"/>
      <c r="CA49" s="43"/>
      <c r="CB49" s="43">
        <v>2146</v>
      </c>
      <c r="CC49" s="43">
        <v>2302.41</v>
      </c>
      <c r="CD49" s="43">
        <v>5363.49</v>
      </c>
      <c r="CE49" s="43"/>
      <c r="CF49" s="43"/>
      <c r="CG49" s="43"/>
      <c r="CH49" s="43"/>
      <c r="CI49" s="43"/>
      <c r="CJ49" s="43">
        <v>367.4</v>
      </c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>
        <v>247.697</v>
      </c>
      <c r="CY49" s="43"/>
      <c r="CZ49" s="43">
        <v>118.9</v>
      </c>
      <c r="DA49" s="43"/>
      <c r="DB49" s="43"/>
      <c r="DC49" s="43"/>
      <c r="DD49" s="43"/>
      <c r="DE49" s="43"/>
      <c r="DF49" s="43"/>
      <c r="DG49" s="43"/>
      <c r="DH49" s="43"/>
      <c r="DI49" s="43">
        <v>190.3</v>
      </c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>
        <v>1.5</v>
      </c>
      <c r="EA49" s="43">
        <v>674.89599999999996</v>
      </c>
      <c r="EB49" s="43">
        <v>128.65</v>
      </c>
      <c r="EC49" s="43"/>
      <c r="ED49" s="43"/>
      <c r="EE49" s="43">
        <v>1815.26</v>
      </c>
      <c r="EF49" s="43"/>
      <c r="EG49" s="43">
        <v>601.5</v>
      </c>
      <c r="EH49" s="43"/>
      <c r="EI49" s="43">
        <v>2049.1999999999998</v>
      </c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>
        <v>2768.59</v>
      </c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>
        <v>10.204000000000001</v>
      </c>
      <c r="FZ49" s="43"/>
      <c r="GA49" s="43"/>
      <c r="GB49" s="43"/>
      <c r="GC49" s="43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>
        <v>352.82</v>
      </c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</row>
    <row r="50" spans="1:253" s="12" customFormat="1">
      <c r="A50" s="12" t="s">
        <v>333</v>
      </c>
      <c r="B50" s="12" t="s">
        <v>137</v>
      </c>
      <c r="C50" s="12" t="s">
        <v>333</v>
      </c>
      <c r="D50" s="12">
        <v>0</v>
      </c>
      <c r="E50" s="37">
        <v>1</v>
      </c>
      <c r="F50" s="37"/>
      <c r="G50" s="37"/>
      <c r="H50" s="37">
        <v>1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>
        <v>1</v>
      </c>
      <c r="AW50" s="37">
        <v>1</v>
      </c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>
        <v>1</v>
      </c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>
        <v>1</v>
      </c>
      <c r="CJ50" s="37">
        <v>1</v>
      </c>
      <c r="CK50" s="37">
        <v>2</v>
      </c>
      <c r="CL50" s="37"/>
      <c r="CM50" s="37"/>
      <c r="CN50" s="37"/>
      <c r="CO50" s="37"/>
      <c r="CP50" s="37"/>
      <c r="CQ50" s="37"/>
      <c r="CR50" s="37"/>
      <c r="CS50" s="37"/>
      <c r="CT50" s="37">
        <v>1</v>
      </c>
      <c r="CU50" s="37"/>
      <c r="CV50" s="37">
        <v>2</v>
      </c>
      <c r="CW50" s="37">
        <v>2</v>
      </c>
      <c r="CX50" s="37"/>
      <c r="CY50" s="37"/>
      <c r="CZ50" s="37">
        <v>5</v>
      </c>
      <c r="DA50" s="37">
        <v>1</v>
      </c>
      <c r="DB50" s="37">
        <v>6</v>
      </c>
      <c r="DC50" s="37">
        <v>3</v>
      </c>
      <c r="DD50" s="37">
        <v>4</v>
      </c>
      <c r="DE50" s="37">
        <v>10</v>
      </c>
      <c r="DF50" s="37">
        <v>7</v>
      </c>
      <c r="DG50" s="37">
        <v>16</v>
      </c>
      <c r="DH50" s="37">
        <v>15</v>
      </c>
      <c r="DI50" s="37">
        <v>4</v>
      </c>
      <c r="DJ50" s="37">
        <v>7</v>
      </c>
      <c r="DK50" s="37">
        <v>2</v>
      </c>
      <c r="DL50" s="37">
        <v>7</v>
      </c>
      <c r="DM50" s="37">
        <v>4</v>
      </c>
      <c r="DN50" s="37">
        <v>7</v>
      </c>
      <c r="DO50" s="37">
        <v>13</v>
      </c>
      <c r="DP50" s="37">
        <v>12</v>
      </c>
      <c r="DQ50" s="37">
        <v>1</v>
      </c>
      <c r="DR50" s="37">
        <v>6</v>
      </c>
      <c r="DS50" s="37">
        <v>11</v>
      </c>
      <c r="DT50" s="37">
        <v>9</v>
      </c>
      <c r="DU50" s="37">
        <v>5</v>
      </c>
      <c r="DV50" s="37">
        <v>18</v>
      </c>
      <c r="DW50" s="37">
        <v>17</v>
      </c>
      <c r="DX50" s="37">
        <v>5</v>
      </c>
      <c r="DY50" s="37">
        <v>5</v>
      </c>
      <c r="DZ50" s="37">
        <v>10</v>
      </c>
      <c r="EA50" s="37">
        <v>15</v>
      </c>
      <c r="EB50" s="37">
        <v>5</v>
      </c>
      <c r="EC50" s="37">
        <v>24</v>
      </c>
      <c r="ED50" s="37">
        <v>13</v>
      </c>
      <c r="EE50" s="37">
        <v>20</v>
      </c>
      <c r="EF50" s="37">
        <v>4</v>
      </c>
      <c r="EG50" s="37">
        <v>15</v>
      </c>
      <c r="EH50" s="37">
        <v>7</v>
      </c>
      <c r="EI50" s="37">
        <v>9</v>
      </c>
      <c r="EJ50" s="37">
        <v>12</v>
      </c>
      <c r="EK50" s="37">
        <v>17</v>
      </c>
      <c r="EL50" s="37">
        <v>10</v>
      </c>
      <c r="EM50" s="37">
        <v>18</v>
      </c>
      <c r="EN50" s="37">
        <v>11</v>
      </c>
      <c r="EO50" s="37">
        <v>6</v>
      </c>
      <c r="EP50" s="37">
        <v>18</v>
      </c>
      <c r="EQ50" s="37">
        <v>7</v>
      </c>
      <c r="ER50" s="37">
        <v>19</v>
      </c>
      <c r="ES50" s="37">
        <v>6</v>
      </c>
      <c r="ET50" s="37">
        <v>24</v>
      </c>
      <c r="EU50" s="37"/>
      <c r="EV50" s="37"/>
      <c r="EW50" s="37">
        <v>2</v>
      </c>
      <c r="EX50" s="37">
        <v>5</v>
      </c>
      <c r="EY50" s="37">
        <v>6</v>
      </c>
      <c r="EZ50" s="37">
        <v>20</v>
      </c>
      <c r="FA50" s="37">
        <v>13</v>
      </c>
      <c r="FB50" s="37">
        <v>3</v>
      </c>
      <c r="FC50" s="37">
        <v>8</v>
      </c>
      <c r="FD50" s="37">
        <v>19</v>
      </c>
      <c r="FE50" s="37"/>
      <c r="FF50" s="37">
        <v>21</v>
      </c>
      <c r="FG50" s="37">
        <v>18</v>
      </c>
      <c r="FH50" s="37">
        <v>12</v>
      </c>
      <c r="FI50" s="37">
        <v>10</v>
      </c>
      <c r="FJ50" s="37">
        <v>14</v>
      </c>
      <c r="FK50" s="37">
        <v>15</v>
      </c>
      <c r="FL50" s="37">
        <v>10</v>
      </c>
      <c r="FM50" s="37">
        <v>10</v>
      </c>
      <c r="FN50" s="37">
        <v>10</v>
      </c>
      <c r="FO50" s="37">
        <v>9</v>
      </c>
      <c r="FP50" s="37">
        <v>8</v>
      </c>
      <c r="FQ50" s="37">
        <v>10</v>
      </c>
      <c r="FR50" s="37">
        <v>10</v>
      </c>
      <c r="FS50" s="37">
        <v>2</v>
      </c>
      <c r="FT50" s="37">
        <v>9</v>
      </c>
      <c r="FU50" s="37">
        <v>8</v>
      </c>
      <c r="FV50" s="37">
        <v>20</v>
      </c>
      <c r="FW50" s="37">
        <v>8</v>
      </c>
      <c r="FX50" s="37">
        <v>13</v>
      </c>
      <c r="FY50" s="37">
        <v>4</v>
      </c>
      <c r="FZ50" s="37">
        <v>16</v>
      </c>
      <c r="GA50" s="37">
        <v>28</v>
      </c>
      <c r="GB50" s="37">
        <v>17</v>
      </c>
      <c r="GC50" s="37">
        <v>14</v>
      </c>
      <c r="GD50" s="37">
        <v>28</v>
      </c>
      <c r="GE50" s="37">
        <v>8</v>
      </c>
      <c r="GF50" s="37">
        <v>17</v>
      </c>
      <c r="GG50" s="37">
        <v>21</v>
      </c>
      <c r="GH50" s="37">
        <v>23</v>
      </c>
      <c r="GI50" s="37">
        <v>22</v>
      </c>
      <c r="GJ50" s="37">
        <v>27</v>
      </c>
      <c r="GK50" s="37">
        <v>6</v>
      </c>
      <c r="GL50" s="37">
        <v>23</v>
      </c>
      <c r="GM50" s="37">
        <v>30</v>
      </c>
      <c r="GN50" s="37">
        <v>27</v>
      </c>
      <c r="GO50" s="37">
        <v>21</v>
      </c>
      <c r="GP50" s="37">
        <v>11</v>
      </c>
      <c r="GQ50" s="37">
        <v>8</v>
      </c>
      <c r="GR50" s="37">
        <v>12</v>
      </c>
      <c r="GS50" s="37">
        <v>15</v>
      </c>
      <c r="GT50" s="37">
        <v>16</v>
      </c>
      <c r="GU50" s="37">
        <v>8</v>
      </c>
      <c r="GV50" s="37">
        <v>11</v>
      </c>
      <c r="GW50" s="37">
        <v>5</v>
      </c>
      <c r="GX50" s="37">
        <v>3</v>
      </c>
      <c r="GY50" s="37">
        <v>5</v>
      </c>
      <c r="GZ50" s="37">
        <f>7-1</f>
        <v>6</v>
      </c>
      <c r="HA50" s="37"/>
      <c r="HB50" s="37">
        <v>1</v>
      </c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</row>
    <row r="51" spans="1:253" s="12" customFormat="1">
      <c r="A51" s="12" t="s">
        <v>334</v>
      </c>
      <c r="B51" s="12" t="s">
        <v>138</v>
      </c>
      <c r="C51" s="12" t="s">
        <v>334</v>
      </c>
      <c r="D51" s="12">
        <v>6</v>
      </c>
      <c r="E51" s="43">
        <v>2.82</v>
      </c>
      <c r="F51" s="43"/>
      <c r="G51" s="43"/>
      <c r="H51" s="43">
        <v>3.52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>
        <v>16.22</v>
      </c>
      <c r="AW51" s="43">
        <v>2.5</v>
      </c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>
        <v>6</v>
      </c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>
        <v>2</v>
      </c>
      <c r="CJ51" s="43">
        <v>3</v>
      </c>
      <c r="CK51" s="43">
        <v>11.111000000000001</v>
      </c>
      <c r="CL51" s="43">
        <v>49.21</v>
      </c>
      <c r="CM51" s="43">
        <v>14.5</v>
      </c>
      <c r="CN51" s="43"/>
      <c r="CO51" s="43"/>
      <c r="CP51" s="43">
        <v>2.8</v>
      </c>
      <c r="CQ51" s="43">
        <v>2</v>
      </c>
      <c r="CR51" s="43">
        <v>3.84</v>
      </c>
      <c r="CS51" s="43"/>
      <c r="CT51" s="43">
        <v>2.3639999999999999</v>
      </c>
      <c r="CU51" s="43"/>
      <c r="CV51" s="43">
        <v>4.3319999999999999</v>
      </c>
      <c r="CW51" s="43">
        <v>2.4180000000000001</v>
      </c>
      <c r="CX51" s="43"/>
      <c r="CY51" s="43"/>
      <c r="CZ51" s="43">
        <v>14.673999999999999</v>
      </c>
      <c r="DA51" s="43">
        <v>3</v>
      </c>
      <c r="DB51" s="43">
        <v>47.906999999999996</v>
      </c>
      <c r="DC51" s="43">
        <v>3.8490000000000002</v>
      </c>
      <c r="DD51" s="43">
        <v>5.7270000000000003</v>
      </c>
      <c r="DE51" s="43">
        <v>13.369</v>
      </c>
      <c r="DF51" s="43">
        <v>25.641999999999999</v>
      </c>
      <c r="DG51" s="43">
        <v>35.908999999999999</v>
      </c>
      <c r="DH51" s="43">
        <v>178.197</v>
      </c>
      <c r="DI51" s="43">
        <v>49.35</v>
      </c>
      <c r="DJ51" s="43">
        <v>23.091999999999999</v>
      </c>
      <c r="DK51" s="43">
        <v>33.499000000000002</v>
      </c>
      <c r="DL51" s="43">
        <v>145.74700000000001</v>
      </c>
      <c r="DM51" s="43">
        <v>390.22</v>
      </c>
      <c r="DN51" s="43">
        <v>21.818999999999999</v>
      </c>
      <c r="DO51" s="43">
        <v>653.99400000000003</v>
      </c>
      <c r="DP51" s="43">
        <v>37.609000000000002</v>
      </c>
      <c r="DQ51" s="43">
        <v>15.141</v>
      </c>
      <c r="DR51" s="43">
        <v>23.728999999999999</v>
      </c>
      <c r="DS51" s="43">
        <v>126.628</v>
      </c>
      <c r="DT51" s="43">
        <v>110.685</v>
      </c>
      <c r="DU51" s="43">
        <v>25.945</v>
      </c>
      <c r="DV51" s="43">
        <v>252.10300000000001</v>
      </c>
      <c r="DW51" s="43">
        <v>45.094000000000001</v>
      </c>
      <c r="DX51" s="43">
        <v>56.69</v>
      </c>
      <c r="DY51" s="43">
        <v>39.261000000000003</v>
      </c>
      <c r="DZ51" s="43">
        <v>159.49199999999999</v>
      </c>
      <c r="EA51" s="43">
        <v>27.398</v>
      </c>
      <c r="EB51" s="43">
        <v>36.381</v>
      </c>
      <c r="EC51" s="43">
        <v>288.19400000000002</v>
      </c>
      <c r="ED51" s="43">
        <v>363.30399999999997</v>
      </c>
      <c r="EE51" s="43">
        <v>153.94300000000001</v>
      </c>
      <c r="EF51" s="43">
        <v>7.1509999999999998</v>
      </c>
      <c r="EG51" s="43">
        <v>291.66899999999998</v>
      </c>
      <c r="EH51" s="43">
        <v>31.934999999999999</v>
      </c>
      <c r="EI51" s="43">
        <v>116.84</v>
      </c>
      <c r="EJ51" s="43">
        <v>46.6</v>
      </c>
      <c r="EK51" s="43">
        <v>73.861000000000004</v>
      </c>
      <c r="EL51" s="43">
        <v>145.82499999999999</v>
      </c>
      <c r="EM51" s="43">
        <v>45.972999999999999</v>
      </c>
      <c r="EN51" s="43">
        <v>143.90899999999999</v>
      </c>
      <c r="EO51" s="43">
        <v>37.070999999999998</v>
      </c>
      <c r="EP51" s="43">
        <v>75.731999999999999</v>
      </c>
      <c r="EQ51" s="43">
        <v>38.664000000000001</v>
      </c>
      <c r="ER51" s="43">
        <v>114.887</v>
      </c>
      <c r="ES51" s="43">
        <v>116.502</v>
      </c>
      <c r="ET51" s="43">
        <v>105.134</v>
      </c>
      <c r="EU51" s="43"/>
      <c r="EV51" s="43"/>
      <c r="EW51" s="43">
        <v>1.536</v>
      </c>
      <c r="EX51" s="43">
        <v>177.88399999999999</v>
      </c>
      <c r="EY51" s="43">
        <v>157.01</v>
      </c>
      <c r="EZ51" s="43">
        <v>325.327</v>
      </c>
      <c r="FA51" s="43">
        <v>63.677999999999997</v>
      </c>
      <c r="FB51" s="43">
        <v>2.78</v>
      </c>
      <c r="FC51" s="43">
        <v>154.93</v>
      </c>
      <c r="FD51" s="43">
        <v>128.22999999999999</v>
      </c>
      <c r="FE51" s="43">
        <v>72.13</v>
      </c>
      <c r="FF51" s="43">
        <v>96.01</v>
      </c>
      <c r="FG51" s="43">
        <v>504.4</v>
      </c>
      <c r="FH51" s="43">
        <v>65.099999999999994</v>
      </c>
      <c r="FI51" s="43">
        <v>67.87</v>
      </c>
      <c r="FJ51" s="43">
        <v>418.22</v>
      </c>
      <c r="FK51" s="43">
        <v>130.13999999999999</v>
      </c>
      <c r="FL51" s="43">
        <v>265.22000000000003</v>
      </c>
      <c r="FM51" s="43">
        <v>33.380000000000003</v>
      </c>
      <c r="FN51" s="43">
        <v>47.9</v>
      </c>
      <c r="FO51" s="43">
        <v>24.24</v>
      </c>
      <c r="FP51" s="43">
        <v>23.71</v>
      </c>
      <c r="FQ51" s="43">
        <v>91.68</v>
      </c>
      <c r="FR51" s="43">
        <v>97.305999999999997</v>
      </c>
      <c r="FS51" s="43">
        <v>21.539000000000001</v>
      </c>
      <c r="FT51" s="44">
        <v>81.748999999999995</v>
      </c>
      <c r="FU51" s="43">
        <v>172.375</v>
      </c>
      <c r="FV51" s="43">
        <v>107.404</v>
      </c>
      <c r="FW51" s="43">
        <v>113.57599999999999</v>
      </c>
      <c r="FX51" s="44">
        <v>210.03399999999999</v>
      </c>
      <c r="FY51" s="43">
        <v>13.567</v>
      </c>
      <c r="FZ51" s="44">
        <v>86.497</v>
      </c>
      <c r="GA51" s="43">
        <v>89.593999999999994</v>
      </c>
      <c r="GB51" s="44">
        <v>167.16</v>
      </c>
      <c r="GC51" s="43">
        <v>164.066</v>
      </c>
      <c r="GD51" s="44">
        <v>80.518000000000001</v>
      </c>
      <c r="GE51" s="44">
        <v>66.966999999999999</v>
      </c>
      <c r="GF51" s="44">
        <v>41.417999999999999</v>
      </c>
      <c r="GG51" s="44">
        <v>279.08699999999999</v>
      </c>
      <c r="GH51" s="44">
        <v>151.79400000000001</v>
      </c>
      <c r="GI51" s="44">
        <v>102.934</v>
      </c>
      <c r="GJ51" s="44">
        <v>104.322</v>
      </c>
      <c r="GK51" s="44">
        <v>10.975</v>
      </c>
      <c r="GL51" s="44">
        <v>74.444000000000003</v>
      </c>
      <c r="GM51" s="44">
        <v>73.471000000000004</v>
      </c>
      <c r="GN51" s="44">
        <v>94.369</v>
      </c>
      <c r="GO51" s="44">
        <v>179.48699999999999</v>
      </c>
      <c r="GP51" s="44">
        <v>42.585000000000001</v>
      </c>
      <c r="GQ51" s="44">
        <v>69.56</v>
      </c>
      <c r="GR51" s="44">
        <v>62.125999999999998</v>
      </c>
      <c r="GS51" s="44">
        <v>188.339</v>
      </c>
      <c r="GT51" s="44">
        <v>79.718000000000004</v>
      </c>
      <c r="GU51" s="44">
        <v>40.308999999999997</v>
      </c>
      <c r="GV51" s="44">
        <v>212.839</v>
      </c>
      <c r="GW51" s="44">
        <v>111.09099999999999</v>
      </c>
      <c r="GX51" s="44">
        <v>31.934999999999999</v>
      </c>
      <c r="GY51" s="44">
        <v>15.015000000000001</v>
      </c>
      <c r="GZ51" s="44">
        <f>155.518-115.491</f>
        <v>40.027000000000001</v>
      </c>
      <c r="HA51" s="44"/>
      <c r="HB51" s="44">
        <v>15</v>
      </c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</row>
    <row r="52" spans="1:253" s="12" customFormat="1">
      <c r="A52" s="12" t="s">
        <v>352</v>
      </c>
      <c r="B52" s="12" t="s">
        <v>139</v>
      </c>
      <c r="C52" s="12" t="s">
        <v>352</v>
      </c>
      <c r="D52" s="12"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>
        <v>2</v>
      </c>
      <c r="DU52" s="37"/>
      <c r="DV52" s="37">
        <v>2</v>
      </c>
      <c r="DW52" s="37">
        <v>3</v>
      </c>
      <c r="DX52" s="37"/>
      <c r="DY52" s="37">
        <v>1</v>
      </c>
      <c r="DZ52" s="37"/>
      <c r="EA52" s="37">
        <v>3</v>
      </c>
      <c r="EB52" s="37"/>
      <c r="EC52" s="37"/>
      <c r="ED52" s="37"/>
      <c r="EE52" s="37">
        <v>1</v>
      </c>
      <c r="EF52" s="37"/>
      <c r="EG52" s="37"/>
      <c r="EH52" s="37"/>
      <c r="EI52" s="37"/>
      <c r="EJ52" s="37"/>
      <c r="EK52" s="37"/>
      <c r="EL52" s="37">
        <v>1</v>
      </c>
      <c r="EM52" s="37"/>
      <c r="EN52" s="37"/>
      <c r="EO52" s="37"/>
      <c r="EP52" s="37"/>
      <c r="EQ52" s="37">
        <v>1</v>
      </c>
      <c r="ER52" s="37"/>
      <c r="ES52" s="37">
        <v>3</v>
      </c>
      <c r="ET52" s="37">
        <v>2</v>
      </c>
      <c r="EU52" s="37"/>
      <c r="EV52" s="37"/>
      <c r="EW52" s="37"/>
      <c r="EX52" s="37">
        <v>3</v>
      </c>
      <c r="EY52" s="37">
        <v>1</v>
      </c>
      <c r="EZ52" s="37">
        <v>1</v>
      </c>
      <c r="FA52" s="37">
        <v>3</v>
      </c>
      <c r="FB52" s="37"/>
      <c r="FC52" s="37">
        <v>1</v>
      </c>
      <c r="FD52" s="37">
        <v>2</v>
      </c>
      <c r="FE52" s="37"/>
      <c r="FF52" s="37">
        <v>3</v>
      </c>
      <c r="FG52" s="37">
        <v>1</v>
      </c>
      <c r="FH52" s="37">
        <v>1</v>
      </c>
      <c r="FI52" s="37">
        <v>1</v>
      </c>
      <c r="FJ52" s="37">
        <v>2</v>
      </c>
      <c r="FK52" s="37"/>
      <c r="FL52" s="37"/>
      <c r="FM52" s="37">
        <v>1</v>
      </c>
      <c r="FN52" s="37">
        <v>1</v>
      </c>
      <c r="FO52" s="37"/>
      <c r="FP52" s="37"/>
      <c r="FQ52" s="37"/>
      <c r="FR52" s="37">
        <v>1</v>
      </c>
      <c r="FS52" s="37"/>
      <c r="FT52" s="37"/>
      <c r="FU52" s="37"/>
      <c r="FV52" s="37"/>
      <c r="FW52" s="37"/>
      <c r="FX52" s="37">
        <v>1</v>
      </c>
      <c r="FY52" s="37"/>
      <c r="FZ52" s="37">
        <v>1</v>
      </c>
      <c r="GA52" s="37">
        <v>1</v>
      </c>
      <c r="GB52" s="37"/>
      <c r="GC52" s="37"/>
      <c r="GD52" s="37"/>
      <c r="GE52" s="37">
        <v>1</v>
      </c>
      <c r="GF52" s="37">
        <v>1</v>
      </c>
      <c r="GG52" s="37"/>
      <c r="GH52" s="37"/>
      <c r="GI52" s="37"/>
      <c r="GJ52" s="37"/>
      <c r="GK52" s="37"/>
      <c r="GL52" s="37">
        <v>1</v>
      </c>
      <c r="GM52" s="37"/>
      <c r="GN52" s="37"/>
      <c r="GO52" s="37"/>
      <c r="GP52" s="37"/>
      <c r="GQ52" s="37">
        <v>1</v>
      </c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</row>
    <row r="53" spans="1:253" s="12" customFormat="1">
      <c r="A53" s="12" t="s">
        <v>353</v>
      </c>
      <c r="B53" s="12" t="s">
        <v>140</v>
      </c>
      <c r="C53" s="12" t="s">
        <v>353</v>
      </c>
      <c r="D53" s="12">
        <v>6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>
        <v>0.63400000000000001</v>
      </c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>
        <v>903.11</v>
      </c>
      <c r="DU53" s="43"/>
      <c r="DV53" s="43">
        <v>287.12200000000001</v>
      </c>
      <c r="DW53" s="43">
        <v>159.61000000000001</v>
      </c>
      <c r="DX53" s="43"/>
      <c r="DY53" s="43">
        <v>119</v>
      </c>
      <c r="DZ53" s="43"/>
      <c r="EA53" s="43">
        <v>1075.2940000000001</v>
      </c>
      <c r="EB53" s="43"/>
      <c r="EC53" s="43"/>
      <c r="ED53" s="43"/>
      <c r="EE53" s="43">
        <v>175.4</v>
      </c>
      <c r="EF53" s="43">
        <v>150</v>
      </c>
      <c r="EG53" s="43"/>
      <c r="EH53" s="43"/>
      <c r="EI53" s="43"/>
      <c r="EJ53" s="43"/>
      <c r="EK53" s="43"/>
      <c r="EL53" s="43">
        <v>120</v>
      </c>
      <c r="EM53" s="43"/>
      <c r="EN53" s="43">
        <v>150</v>
      </c>
      <c r="EO53" s="43">
        <v>466.71100000000001</v>
      </c>
      <c r="EP53" s="43"/>
      <c r="EQ53" s="43">
        <v>862.17</v>
      </c>
      <c r="ER53" s="43"/>
      <c r="ES53" s="43">
        <v>21.695</v>
      </c>
      <c r="ET53" s="43">
        <v>314.42</v>
      </c>
      <c r="EU53" s="43"/>
      <c r="EV53" s="43"/>
      <c r="EW53" s="43"/>
      <c r="EX53" s="43">
        <v>90.53</v>
      </c>
      <c r="EY53" s="43">
        <v>21.667000000000002</v>
      </c>
      <c r="EZ53" s="43">
        <v>28.763000000000002</v>
      </c>
      <c r="FA53" s="43">
        <v>1474.932</v>
      </c>
      <c r="FB53" s="43"/>
      <c r="FC53" s="43">
        <v>12.98</v>
      </c>
      <c r="FD53" s="43">
        <v>1402.42</v>
      </c>
      <c r="FE53" s="43"/>
      <c r="FF53" s="43">
        <v>49.86</v>
      </c>
      <c r="FG53" s="43">
        <v>95</v>
      </c>
      <c r="FH53" s="43">
        <v>5.23</v>
      </c>
      <c r="FI53" s="43">
        <v>3.15</v>
      </c>
      <c r="FJ53" s="43">
        <v>49.91</v>
      </c>
      <c r="FK53" s="43">
        <v>270.45999999999998</v>
      </c>
      <c r="FL53" s="43">
        <v>0.15</v>
      </c>
      <c r="FM53" s="43">
        <v>65.44</v>
      </c>
      <c r="FN53" s="43">
        <v>143.27000000000001</v>
      </c>
      <c r="FO53" s="43">
        <v>20.5</v>
      </c>
      <c r="FP53" s="43">
        <v>43</v>
      </c>
      <c r="FQ53" s="43">
        <v>48.1</v>
      </c>
      <c r="FR53" s="43">
        <v>157.44</v>
      </c>
      <c r="FS53" s="43"/>
      <c r="FT53" s="43"/>
      <c r="FU53" s="43"/>
      <c r="FV53" s="43">
        <v>140.048</v>
      </c>
      <c r="FW53" s="43">
        <v>130</v>
      </c>
      <c r="FX53" s="44">
        <v>44.11</v>
      </c>
      <c r="FY53" s="43"/>
      <c r="FZ53" s="44">
        <v>171.79</v>
      </c>
      <c r="GA53" s="43">
        <v>243.43299999999999</v>
      </c>
      <c r="GB53" s="44">
        <v>149.88999999999999</v>
      </c>
      <c r="GC53" s="43">
        <v>115.45</v>
      </c>
      <c r="GD53" s="44"/>
      <c r="GE53" s="44">
        <v>475.12400000000002</v>
      </c>
      <c r="GF53" s="44">
        <v>31.62</v>
      </c>
      <c r="GG53" s="44">
        <v>287.09300000000002</v>
      </c>
      <c r="GH53" s="44">
        <v>64</v>
      </c>
      <c r="GI53" s="44"/>
      <c r="GJ53" s="44"/>
      <c r="GK53" s="44"/>
      <c r="GL53" s="44">
        <v>0.4</v>
      </c>
      <c r="GM53" s="44"/>
      <c r="GN53" s="44">
        <v>145</v>
      </c>
      <c r="GO53" s="44"/>
      <c r="GP53" s="44"/>
      <c r="GQ53" s="44">
        <v>109.054</v>
      </c>
      <c r="GR53" s="44"/>
      <c r="GS53" s="44">
        <v>26</v>
      </c>
      <c r="GT53" s="44">
        <v>20</v>
      </c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</row>
    <row r="54" spans="1:253" s="12" customFormat="1">
      <c r="A54" s="12" t="s">
        <v>337</v>
      </c>
      <c r="B54" s="12" t="s">
        <v>141</v>
      </c>
      <c r="C54" s="12" t="s">
        <v>337</v>
      </c>
      <c r="D54" s="12">
        <v>0</v>
      </c>
      <c r="E54" s="37"/>
      <c r="F54" s="37"/>
      <c r="G54" s="37"/>
      <c r="H54" s="37">
        <v>1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>
        <v>1</v>
      </c>
      <c r="BM54" s="37"/>
      <c r="BN54" s="37"/>
      <c r="BO54" s="37"/>
      <c r="BP54" s="37"/>
      <c r="BQ54" s="37"/>
      <c r="BR54" s="37"/>
      <c r="BS54" s="37"/>
      <c r="BT54" s="37">
        <v>1</v>
      </c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>
        <v>1</v>
      </c>
      <c r="DG54" s="37"/>
      <c r="DH54" s="37"/>
      <c r="DI54" s="37"/>
      <c r="DJ54" s="37"/>
      <c r="DK54" s="37"/>
      <c r="DL54" s="37"/>
      <c r="DM54" s="37"/>
      <c r="DN54" s="37"/>
      <c r="DO54" s="37">
        <v>1</v>
      </c>
      <c r="DP54" s="37">
        <v>1</v>
      </c>
      <c r="DQ54" s="37">
        <v>1</v>
      </c>
      <c r="DR54" s="37">
        <v>1</v>
      </c>
      <c r="DS54" s="37"/>
      <c r="DT54" s="37"/>
      <c r="DU54" s="37"/>
      <c r="DV54" s="37">
        <v>1</v>
      </c>
      <c r="DW54" s="37">
        <v>3</v>
      </c>
      <c r="DX54" s="37"/>
      <c r="DY54" s="37"/>
      <c r="DZ54" s="37"/>
      <c r="EA54" s="37">
        <v>2</v>
      </c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>
        <v>1</v>
      </c>
      <c r="EP54" s="37"/>
      <c r="EQ54" s="37"/>
      <c r="ER54" s="37"/>
      <c r="ES54" s="37">
        <v>1</v>
      </c>
      <c r="ET54" s="37">
        <v>4</v>
      </c>
      <c r="EU54" s="37"/>
      <c r="EV54" s="37"/>
      <c r="EW54" s="37"/>
      <c r="EX54" s="37"/>
      <c r="EY54" s="37">
        <v>2</v>
      </c>
      <c r="EZ54" s="37"/>
      <c r="FA54" s="37"/>
      <c r="FB54" s="37">
        <v>1</v>
      </c>
      <c r="FC54" s="37"/>
      <c r="FD54" s="37">
        <v>1</v>
      </c>
      <c r="FE54" s="37"/>
      <c r="FF54" s="37">
        <v>1</v>
      </c>
      <c r="FG54" s="37"/>
      <c r="FH54" s="37"/>
      <c r="FI54" s="37"/>
      <c r="FJ54" s="37"/>
      <c r="FK54" s="37">
        <v>3</v>
      </c>
      <c r="FL54" s="37"/>
      <c r="FM54" s="37"/>
      <c r="FN54" s="37"/>
      <c r="FO54" s="37"/>
      <c r="FP54" s="37"/>
      <c r="FQ54" s="37">
        <v>1</v>
      </c>
      <c r="FR54" s="37">
        <v>1</v>
      </c>
      <c r="FS54" s="37"/>
      <c r="FT54" s="37"/>
      <c r="FU54" s="37">
        <v>1</v>
      </c>
      <c r="FV54" s="37"/>
      <c r="FW54" s="37">
        <v>1</v>
      </c>
      <c r="FX54" s="37"/>
      <c r="FY54" s="37"/>
      <c r="FZ54" s="37">
        <v>1</v>
      </c>
      <c r="GA54" s="37"/>
      <c r="GB54" s="37"/>
      <c r="GC54" s="37"/>
      <c r="GD54" s="37">
        <v>1</v>
      </c>
      <c r="GE54" s="37">
        <v>1</v>
      </c>
      <c r="GF54" s="37">
        <v>1</v>
      </c>
      <c r="GG54" s="37"/>
      <c r="GH54" s="37">
        <v>1</v>
      </c>
      <c r="GI54" s="37"/>
      <c r="GJ54" s="37">
        <v>1</v>
      </c>
      <c r="GK54" s="37"/>
      <c r="GL54" s="37"/>
      <c r="GM54" s="37">
        <v>1</v>
      </c>
      <c r="GN54" s="37"/>
      <c r="GO54" s="37">
        <v>1</v>
      </c>
      <c r="GP54" s="37">
        <v>1</v>
      </c>
      <c r="GQ54" s="37"/>
      <c r="GR54" s="37"/>
      <c r="GS54" s="37"/>
      <c r="GT54" s="37">
        <v>2</v>
      </c>
      <c r="GU54" s="37"/>
      <c r="GV54" s="37"/>
      <c r="GW54" s="37"/>
      <c r="GX54" s="37"/>
      <c r="GY54" s="37">
        <v>1</v>
      </c>
      <c r="GZ54" s="37"/>
      <c r="HA54" s="37"/>
      <c r="HB54" s="37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</row>
    <row r="55" spans="1:253" s="12" customFormat="1">
      <c r="A55" s="12" t="s">
        <v>338</v>
      </c>
      <c r="B55" s="12" t="s">
        <v>142</v>
      </c>
      <c r="C55" s="12" t="s">
        <v>338</v>
      </c>
      <c r="D55" s="12">
        <v>6</v>
      </c>
      <c r="E55" s="43"/>
      <c r="F55" s="43"/>
      <c r="G55" s="43"/>
      <c r="H55" s="43">
        <v>3.5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>
        <v>15</v>
      </c>
      <c r="BM55" s="43"/>
      <c r="BN55" s="43"/>
      <c r="BO55" s="43"/>
      <c r="BP55" s="43"/>
      <c r="BQ55" s="43"/>
      <c r="BR55" s="43"/>
      <c r="BS55" s="43"/>
      <c r="BT55" s="43">
        <v>15.25</v>
      </c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>
        <v>300</v>
      </c>
      <c r="DG55" s="43"/>
      <c r="DH55" s="43"/>
      <c r="DI55" s="43"/>
      <c r="DJ55" s="43"/>
      <c r="DK55" s="43">
        <v>140</v>
      </c>
      <c r="DL55" s="43">
        <v>80</v>
      </c>
      <c r="DM55" s="43"/>
      <c r="DN55" s="43"/>
      <c r="DO55" s="43">
        <v>4.2</v>
      </c>
      <c r="DP55" s="43">
        <v>5.2</v>
      </c>
      <c r="DQ55" s="43">
        <v>4.5</v>
      </c>
      <c r="DR55" s="43">
        <v>198.21</v>
      </c>
      <c r="DS55" s="43"/>
      <c r="DT55" s="43"/>
      <c r="DU55" s="43"/>
      <c r="DV55" s="43">
        <v>2.1</v>
      </c>
      <c r="DW55" s="43">
        <v>54.878999999999998</v>
      </c>
      <c r="DX55" s="43"/>
      <c r="DY55" s="43"/>
      <c r="DZ55" s="43"/>
      <c r="EA55" s="43">
        <v>236.69</v>
      </c>
      <c r="EB55" s="43">
        <v>63</v>
      </c>
      <c r="EC55" s="43"/>
      <c r="ED55" s="43"/>
      <c r="EE55" s="43">
        <v>3.38</v>
      </c>
      <c r="EF55" s="43"/>
      <c r="EG55" s="43"/>
      <c r="EH55" s="43"/>
      <c r="EI55" s="43" t="s">
        <v>151</v>
      </c>
      <c r="EJ55" s="43"/>
      <c r="EK55" s="43"/>
      <c r="EL55" s="43"/>
      <c r="EM55" s="43"/>
      <c r="EN55" s="43"/>
      <c r="EO55" s="43">
        <v>7.08</v>
      </c>
      <c r="EP55" s="43"/>
      <c r="EQ55" s="43">
        <v>55</v>
      </c>
      <c r="ER55" s="43"/>
      <c r="ES55" s="43">
        <v>11.4</v>
      </c>
      <c r="ET55" s="43">
        <v>164.16499999999999</v>
      </c>
      <c r="EU55" s="43"/>
      <c r="EV55" s="43"/>
      <c r="EW55" s="43"/>
      <c r="EX55" s="43"/>
      <c r="EY55" s="43">
        <v>35.03</v>
      </c>
      <c r="EZ55" s="43">
        <v>59.695999999999998</v>
      </c>
      <c r="FA55" s="43"/>
      <c r="FB55" s="43">
        <v>2.5</v>
      </c>
      <c r="FC55" s="43"/>
      <c r="FD55" s="43">
        <v>144</v>
      </c>
      <c r="FE55" s="43">
        <v>156.9</v>
      </c>
      <c r="FF55" s="43">
        <v>5.52</v>
      </c>
      <c r="FG55" s="43"/>
      <c r="FH55" s="43"/>
      <c r="FI55" s="43"/>
      <c r="FJ55" s="43">
        <v>106.72</v>
      </c>
      <c r="FK55" s="43">
        <v>47.72</v>
      </c>
      <c r="FL55" s="43"/>
      <c r="FM55" s="43"/>
      <c r="FN55" s="43"/>
      <c r="FO55" s="43"/>
      <c r="FP55" s="43"/>
      <c r="FQ55" s="43">
        <v>2.27</v>
      </c>
      <c r="FR55" s="43">
        <v>20.059999999999999</v>
      </c>
      <c r="FS55" s="43">
        <v>0.3</v>
      </c>
      <c r="FT55" s="44">
        <v>4.335</v>
      </c>
      <c r="FU55" s="43">
        <v>4.63</v>
      </c>
      <c r="FV55" s="43"/>
      <c r="FW55" s="43">
        <v>0.27100000000000002</v>
      </c>
      <c r="FX55" s="43"/>
      <c r="FY55" s="43"/>
      <c r="FZ55" s="44">
        <v>4.37</v>
      </c>
      <c r="GA55" s="43"/>
      <c r="GB55" s="43"/>
      <c r="GC55" s="43"/>
      <c r="GD55" s="44">
        <v>50</v>
      </c>
      <c r="GE55" s="44">
        <v>2.5920000000000001</v>
      </c>
      <c r="GF55" s="44">
        <v>0.49</v>
      </c>
      <c r="GG55" s="44"/>
      <c r="GH55" s="44">
        <v>3.2</v>
      </c>
      <c r="GI55" s="44"/>
      <c r="GJ55" s="44">
        <v>20</v>
      </c>
      <c r="GK55" s="44"/>
      <c r="GL55" s="44"/>
      <c r="GM55" s="44">
        <v>0.81399999999999995</v>
      </c>
      <c r="GN55" s="44">
        <v>27.14</v>
      </c>
      <c r="GO55" s="44">
        <v>1.0660000000000001</v>
      </c>
      <c r="GP55" s="44">
        <v>4.5999999999999996</v>
      </c>
      <c r="GQ55" s="44"/>
      <c r="GR55" s="44"/>
      <c r="GS55" s="44">
        <v>5.8810000000000002</v>
      </c>
      <c r="GT55" s="44">
        <v>3.6829999999999998</v>
      </c>
      <c r="GU55" s="44"/>
      <c r="GV55" s="44">
        <v>10.157999999999999</v>
      </c>
      <c r="GW55" s="44"/>
      <c r="GX55" s="44"/>
      <c r="GY55" s="44">
        <v>81</v>
      </c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</row>
    <row r="56" spans="1:253" s="12" customFormat="1">
      <c r="A56" s="12" t="s">
        <v>339</v>
      </c>
      <c r="B56" s="12" t="s">
        <v>143</v>
      </c>
      <c r="C56" s="12" t="s">
        <v>339</v>
      </c>
      <c r="D56" s="12">
        <v>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>
        <v>2</v>
      </c>
      <c r="DP56" s="37"/>
      <c r="DQ56" s="37">
        <v>1</v>
      </c>
      <c r="DR56" s="37"/>
      <c r="DS56" s="37"/>
      <c r="DT56" s="37"/>
      <c r="DU56" s="37"/>
      <c r="DV56" s="37">
        <v>1</v>
      </c>
      <c r="DW56" s="37"/>
      <c r="DX56" s="37"/>
      <c r="DY56" s="37"/>
      <c r="DZ56" s="37"/>
      <c r="EA56" s="37">
        <v>3</v>
      </c>
      <c r="EB56" s="37">
        <v>2</v>
      </c>
      <c r="EC56" s="37"/>
      <c r="ED56" s="37"/>
      <c r="EE56" s="37"/>
      <c r="EF56" s="37">
        <v>1</v>
      </c>
      <c r="EG56" s="37"/>
      <c r="EH56" s="37"/>
      <c r="EI56" s="37"/>
      <c r="EJ56" s="37"/>
      <c r="EK56" s="37"/>
      <c r="EL56" s="37"/>
      <c r="EM56" s="37">
        <v>1</v>
      </c>
      <c r="EN56" s="37">
        <v>1</v>
      </c>
      <c r="EO56" s="37"/>
      <c r="EP56" s="37">
        <v>1</v>
      </c>
      <c r="EQ56" s="37"/>
      <c r="ER56" s="37">
        <v>1</v>
      </c>
      <c r="ES56" s="37">
        <v>2</v>
      </c>
      <c r="ET56" s="37">
        <v>1</v>
      </c>
      <c r="EU56" s="37"/>
      <c r="EV56" s="37"/>
      <c r="EW56" s="37"/>
      <c r="EX56" s="37"/>
      <c r="EY56" s="37">
        <v>1</v>
      </c>
      <c r="EZ56" s="37"/>
      <c r="FA56" s="37"/>
      <c r="FB56" s="37"/>
      <c r="FC56" s="37">
        <v>1</v>
      </c>
      <c r="FD56" s="37">
        <v>1</v>
      </c>
      <c r="FE56" s="37"/>
      <c r="FF56" s="37"/>
      <c r="FG56" s="37">
        <v>1</v>
      </c>
      <c r="FH56" s="37">
        <v>1</v>
      </c>
      <c r="FI56" s="37">
        <v>3</v>
      </c>
      <c r="FJ56" s="37">
        <v>2</v>
      </c>
      <c r="FK56" s="37">
        <v>1</v>
      </c>
      <c r="FL56" s="37">
        <v>1</v>
      </c>
      <c r="FM56" s="37"/>
      <c r="FN56" s="37"/>
      <c r="FO56" s="37"/>
      <c r="FP56" s="37">
        <v>1</v>
      </c>
      <c r="FQ56" s="37"/>
      <c r="FR56" s="37"/>
      <c r="FS56" s="37">
        <v>1</v>
      </c>
      <c r="FT56" s="37"/>
      <c r="FU56" s="37"/>
      <c r="FV56" s="37">
        <v>1</v>
      </c>
      <c r="FW56" s="37">
        <v>1</v>
      </c>
      <c r="FX56" s="37">
        <v>1</v>
      </c>
      <c r="FY56" s="37"/>
      <c r="FZ56" s="37"/>
      <c r="GA56" s="37"/>
      <c r="GB56" s="37">
        <v>1</v>
      </c>
      <c r="GC56" s="37"/>
      <c r="GD56" s="37"/>
      <c r="GE56" s="37"/>
      <c r="GF56" s="37"/>
      <c r="GG56" s="37">
        <v>1</v>
      </c>
      <c r="GH56" s="37">
        <v>1</v>
      </c>
      <c r="GI56" s="37">
        <v>1</v>
      </c>
      <c r="GJ56" s="37"/>
      <c r="GK56" s="37">
        <v>1</v>
      </c>
      <c r="GL56" s="37">
        <v>1</v>
      </c>
      <c r="GM56" s="37">
        <v>1</v>
      </c>
      <c r="GN56" s="37">
        <v>2</v>
      </c>
      <c r="GO56" s="37"/>
      <c r="GP56" s="37"/>
      <c r="GQ56" s="37">
        <v>1</v>
      </c>
      <c r="GR56" s="37"/>
      <c r="GS56" s="37"/>
      <c r="GT56" s="37"/>
      <c r="GU56" s="37"/>
      <c r="GV56" s="37">
        <v>2</v>
      </c>
      <c r="GW56" s="37"/>
      <c r="GX56" s="37"/>
      <c r="GY56" s="37"/>
      <c r="GZ56" s="37"/>
      <c r="HA56" s="37"/>
      <c r="HB56" s="37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</row>
    <row r="57" spans="1:253" s="12" customFormat="1">
      <c r="A57" s="12" t="s">
        <v>340</v>
      </c>
      <c r="B57" s="12" t="s">
        <v>144</v>
      </c>
      <c r="C57" s="12" t="s">
        <v>340</v>
      </c>
      <c r="D57" s="12">
        <v>6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>
        <v>2.7130000000000001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>
        <v>72.87</v>
      </c>
      <c r="DP57" s="43"/>
      <c r="DQ57" s="43">
        <v>99.826999999999998</v>
      </c>
      <c r="DR57" s="43"/>
      <c r="DS57" s="43"/>
      <c r="DT57" s="43"/>
      <c r="DU57" s="43"/>
      <c r="DV57" s="43">
        <v>267.87599999999998</v>
      </c>
      <c r="DW57" s="43"/>
      <c r="DX57" s="43"/>
      <c r="DY57" s="43"/>
      <c r="DZ57" s="43"/>
      <c r="EA57" s="43">
        <v>377.26</v>
      </c>
      <c r="EB57" s="43">
        <v>245.86</v>
      </c>
      <c r="EC57" s="43"/>
      <c r="ED57" s="43"/>
      <c r="EE57" s="43"/>
      <c r="EF57" s="43">
        <v>157.625</v>
      </c>
      <c r="EG57" s="43"/>
      <c r="EH57" s="43"/>
      <c r="EI57" s="43"/>
      <c r="EJ57" s="43"/>
      <c r="EK57" s="43"/>
      <c r="EL57" s="43"/>
      <c r="EM57" s="43">
        <v>152.87200000000001</v>
      </c>
      <c r="EN57" s="43">
        <v>80</v>
      </c>
      <c r="EO57" s="43"/>
      <c r="EP57" s="43">
        <v>6.7679999999999998</v>
      </c>
      <c r="EQ57" s="43"/>
      <c r="ER57" s="43">
        <v>105.36</v>
      </c>
      <c r="ES57" s="43">
        <v>248.68</v>
      </c>
      <c r="ET57" s="43">
        <v>135</v>
      </c>
      <c r="EU57" s="43"/>
      <c r="EV57" s="43"/>
      <c r="EW57" s="43"/>
      <c r="EX57" s="43"/>
      <c r="EY57" s="43">
        <v>105</v>
      </c>
      <c r="EZ57" s="43"/>
      <c r="FA57" s="43"/>
      <c r="FB57" s="43"/>
      <c r="FC57" s="43">
        <v>60</v>
      </c>
      <c r="FD57" s="43">
        <v>582.62</v>
      </c>
      <c r="FE57" s="43"/>
      <c r="FF57" s="43"/>
      <c r="FG57" s="43">
        <v>41.45</v>
      </c>
      <c r="FH57" s="43">
        <v>70</v>
      </c>
      <c r="FI57" s="43">
        <v>458.5</v>
      </c>
      <c r="FJ57" s="43">
        <v>316.19</v>
      </c>
      <c r="FK57" s="43">
        <v>2.2999999999999998</v>
      </c>
      <c r="FL57" s="43">
        <v>174</v>
      </c>
      <c r="FM57" s="43"/>
      <c r="FN57" s="43"/>
      <c r="FO57" s="43">
        <v>40.08</v>
      </c>
      <c r="FP57" s="43">
        <v>72</v>
      </c>
      <c r="FQ57" s="43"/>
      <c r="FR57" s="43">
        <v>127.54</v>
      </c>
      <c r="FS57" s="43">
        <v>2.88</v>
      </c>
      <c r="FT57" s="43"/>
      <c r="FU57" s="43"/>
      <c r="FV57" s="43">
        <v>22.5</v>
      </c>
      <c r="FW57" s="43">
        <v>170.2</v>
      </c>
      <c r="FX57" s="44">
        <v>84.8</v>
      </c>
      <c r="FY57" s="43"/>
      <c r="FZ57" s="43"/>
      <c r="GA57" s="43"/>
      <c r="GB57" s="44">
        <v>54.133000000000003</v>
      </c>
      <c r="GC57" s="43"/>
      <c r="GD57" s="44"/>
      <c r="GE57" s="44"/>
      <c r="GF57" s="44"/>
      <c r="GG57" s="44">
        <v>4.9000000000000004</v>
      </c>
      <c r="GH57" s="44">
        <v>87.5</v>
      </c>
      <c r="GI57" s="44">
        <v>37</v>
      </c>
      <c r="GJ57" s="44">
        <v>27.4</v>
      </c>
      <c r="GK57" s="44">
        <v>274.68</v>
      </c>
      <c r="GL57" s="44">
        <v>142.41800000000001</v>
      </c>
      <c r="GM57" s="44">
        <v>23</v>
      </c>
      <c r="GN57" s="44">
        <v>161.86000000000001</v>
      </c>
      <c r="GO57" s="44"/>
      <c r="GP57" s="44"/>
      <c r="GQ57" s="44">
        <v>293.86399999999998</v>
      </c>
      <c r="GR57" s="44"/>
      <c r="GS57" s="44"/>
      <c r="GT57" s="44"/>
      <c r="GU57" s="44"/>
      <c r="GV57" s="44">
        <v>220.13499999999999</v>
      </c>
      <c r="GW57" s="44"/>
      <c r="GX57" s="44">
        <v>8</v>
      </c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</row>
    <row r="58" spans="1:253" s="12" customFormat="1">
      <c r="A58" s="12" t="s">
        <v>343</v>
      </c>
      <c r="B58" s="12" t="s">
        <v>145</v>
      </c>
      <c r="C58" s="12" t="s">
        <v>343</v>
      </c>
      <c r="D58" s="12"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>
        <v>1</v>
      </c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>
        <v>1</v>
      </c>
      <c r="FO58" s="37"/>
      <c r="FP58" s="37"/>
      <c r="FQ58" s="37"/>
      <c r="FR58" s="37"/>
      <c r="FS58" s="37"/>
      <c r="FT58" s="37"/>
      <c r="FU58" s="37"/>
      <c r="FV58" s="37">
        <v>1</v>
      </c>
      <c r="FW58" s="37"/>
      <c r="FX58" s="37"/>
      <c r="FY58" s="37"/>
      <c r="FZ58" s="37"/>
      <c r="GA58" s="37"/>
      <c r="GB58" s="37"/>
      <c r="GC58" s="37">
        <v>1</v>
      </c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>
        <v>1</v>
      </c>
      <c r="GS58" s="37"/>
      <c r="GT58" s="37">
        <v>1</v>
      </c>
      <c r="GU58" s="37"/>
      <c r="GV58" s="37"/>
      <c r="GW58" s="37"/>
      <c r="GX58" s="37"/>
      <c r="GY58" s="37"/>
      <c r="GZ58" s="37"/>
      <c r="HA58" s="37"/>
      <c r="HB58" s="37">
        <v>1</v>
      </c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</row>
    <row r="59" spans="1:253" s="12" customFormat="1">
      <c r="A59" s="12" t="s">
        <v>344</v>
      </c>
      <c r="B59" s="12" t="s">
        <v>146</v>
      </c>
      <c r="C59" s="12" t="s">
        <v>344</v>
      </c>
      <c r="D59" s="12">
        <v>6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>
        <v>10</v>
      </c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>
        <v>5.33</v>
      </c>
      <c r="FH59" s="43"/>
      <c r="FI59" s="43"/>
      <c r="FJ59" s="43"/>
      <c r="FK59" s="43"/>
      <c r="FL59" s="43"/>
      <c r="FM59" s="43"/>
      <c r="FN59" s="43">
        <v>28.71</v>
      </c>
      <c r="FO59" s="43"/>
      <c r="FP59" s="43"/>
      <c r="FQ59" s="43"/>
      <c r="FR59" s="43"/>
      <c r="FS59" s="43">
        <v>5.33</v>
      </c>
      <c r="FT59" s="44">
        <v>1.151</v>
      </c>
      <c r="FU59" s="43"/>
      <c r="FV59" s="43">
        <v>28</v>
      </c>
      <c r="FW59" s="43"/>
      <c r="FX59" s="43"/>
      <c r="FY59" s="43"/>
      <c r="FZ59" s="43"/>
      <c r="GA59" s="43"/>
      <c r="GB59" s="43"/>
      <c r="GC59" s="43">
        <v>48.451000000000001</v>
      </c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>
        <v>7</v>
      </c>
      <c r="GP59" s="44"/>
      <c r="GQ59" s="44"/>
      <c r="GR59" s="44">
        <v>35.89</v>
      </c>
      <c r="GS59" s="44"/>
      <c r="GT59" s="44">
        <v>230.6</v>
      </c>
      <c r="GU59" s="44"/>
      <c r="GV59" s="44"/>
      <c r="GW59" s="44"/>
      <c r="GX59" s="44"/>
      <c r="GY59" s="44"/>
      <c r="GZ59" s="44">
        <v>5.81</v>
      </c>
      <c r="HA59" s="44"/>
      <c r="HB59" s="44">
        <v>22.4</v>
      </c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</row>
    <row r="60" spans="1:253" s="12" customFormat="1">
      <c r="A60" s="12" t="s">
        <v>335</v>
      </c>
      <c r="B60" s="12" t="s">
        <v>147</v>
      </c>
      <c r="C60" s="12" t="s">
        <v>335</v>
      </c>
      <c r="D60" s="12">
        <v>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>
        <v>1</v>
      </c>
      <c r="AE60" s="37"/>
      <c r="AF60" s="37"/>
      <c r="AG60" s="37"/>
      <c r="AH60" s="37"/>
      <c r="AI60" s="37"/>
      <c r="AJ60" s="37"/>
      <c r="AK60" s="37"/>
      <c r="AL60" s="37"/>
      <c r="AM60" s="37">
        <v>1</v>
      </c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>
        <v>2</v>
      </c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>
        <v>1</v>
      </c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>
        <v>1</v>
      </c>
      <c r="DI60" s="37"/>
      <c r="DJ60" s="37"/>
      <c r="DK60" s="37"/>
      <c r="DL60" s="37"/>
      <c r="DM60" s="37"/>
      <c r="DN60" s="37"/>
      <c r="DO60" s="37"/>
      <c r="DP60" s="37"/>
      <c r="DQ60" s="37">
        <v>1</v>
      </c>
      <c r="DR60" s="37"/>
      <c r="DS60" s="37"/>
      <c r="DT60" s="37"/>
      <c r="DU60" s="37"/>
      <c r="DV60" s="37"/>
      <c r="DW60" s="37"/>
      <c r="DX60" s="37"/>
      <c r="DY60" s="37"/>
      <c r="DZ60" s="37"/>
      <c r="EA60" s="37">
        <v>1</v>
      </c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>
        <v>1</v>
      </c>
      <c r="EQ60" s="37"/>
      <c r="ER60" s="37"/>
      <c r="ES60" s="37"/>
      <c r="ET60" s="37">
        <v>1</v>
      </c>
      <c r="EU60" s="37"/>
      <c r="EV60" s="37"/>
      <c r="EW60" s="37"/>
      <c r="EX60" s="37"/>
      <c r="EY60" s="37"/>
      <c r="EZ60" s="37">
        <v>1</v>
      </c>
      <c r="FA60" s="37">
        <v>1</v>
      </c>
      <c r="FB60" s="37"/>
      <c r="FC60" s="37"/>
      <c r="FD60" s="37"/>
      <c r="FE60" s="37"/>
      <c r="FF60" s="37">
        <v>1</v>
      </c>
      <c r="FG60" s="37"/>
      <c r="FH60" s="37"/>
      <c r="FI60" s="37"/>
      <c r="FJ60" s="37"/>
      <c r="FK60" s="37">
        <v>1</v>
      </c>
      <c r="FL60" s="37"/>
      <c r="FM60" s="37">
        <v>1</v>
      </c>
      <c r="FN60" s="37"/>
      <c r="FO60" s="37">
        <v>1</v>
      </c>
      <c r="FP60" s="37"/>
      <c r="FQ60" s="37">
        <v>2</v>
      </c>
      <c r="FR60" s="37"/>
      <c r="FS60" s="37"/>
      <c r="FT60" s="37"/>
      <c r="FU60" s="37"/>
      <c r="FV60" s="37"/>
      <c r="FW60" s="37"/>
      <c r="FX60" s="37">
        <v>1</v>
      </c>
      <c r="FY60" s="37"/>
      <c r="FZ60" s="37"/>
      <c r="GA60" s="37"/>
      <c r="GB60" s="37">
        <v>1</v>
      </c>
      <c r="GC60" s="37">
        <v>1</v>
      </c>
      <c r="GD60" s="37"/>
      <c r="GE60" s="37"/>
      <c r="GF60" s="37"/>
      <c r="GG60" s="37"/>
      <c r="GH60" s="37"/>
      <c r="GI60" s="37"/>
      <c r="GJ60" s="37"/>
      <c r="GK60" s="37"/>
      <c r="GL60" s="37">
        <v>2</v>
      </c>
      <c r="GM60" s="37">
        <v>1</v>
      </c>
      <c r="GN60" s="37">
        <v>3</v>
      </c>
      <c r="GO60" s="37"/>
      <c r="GP60" s="37"/>
      <c r="GQ60" s="37"/>
      <c r="GR60" s="37"/>
      <c r="GS60" s="37"/>
      <c r="GT60" s="37">
        <v>1</v>
      </c>
      <c r="GU60" s="37"/>
      <c r="GV60" s="37"/>
      <c r="GW60" s="37"/>
      <c r="GX60" s="37"/>
      <c r="GY60" s="37">
        <v>2</v>
      </c>
      <c r="GZ60" s="37">
        <f>4-3</f>
        <v>1</v>
      </c>
      <c r="HA60" s="37"/>
      <c r="HB60" s="37">
        <v>1</v>
      </c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</row>
    <row r="61" spans="1:253" s="12" customFormat="1">
      <c r="A61" s="12" t="s">
        <v>336</v>
      </c>
      <c r="B61" s="12" t="s">
        <v>148</v>
      </c>
      <c r="C61" s="12" t="s">
        <v>336</v>
      </c>
      <c r="D61" s="12">
        <v>6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>
        <v>6030</v>
      </c>
      <c r="AE61" s="43"/>
      <c r="AF61" s="43"/>
      <c r="AG61" s="43"/>
      <c r="AH61" s="43"/>
      <c r="AI61" s="43"/>
      <c r="AJ61" s="43"/>
      <c r="AK61" s="43"/>
      <c r="AL61" s="43"/>
      <c r="AM61" s="43">
        <v>281.22000000000003</v>
      </c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>
        <v>5030.41</v>
      </c>
      <c r="CC61" s="43"/>
      <c r="CD61" s="43"/>
      <c r="CE61" s="43"/>
      <c r="CF61" s="43"/>
      <c r="CG61" s="43"/>
      <c r="CH61" s="43"/>
      <c r="CI61" s="43"/>
      <c r="CJ61" s="43">
        <v>3188.11</v>
      </c>
      <c r="CK61" s="43"/>
      <c r="CL61" s="43"/>
      <c r="CM61" s="43"/>
      <c r="CN61" s="43"/>
      <c r="CO61" s="43"/>
      <c r="CP61" s="43"/>
      <c r="CQ61" s="43"/>
      <c r="CR61" s="43"/>
      <c r="CS61" s="43"/>
      <c r="CT61" s="43">
        <v>4343.9780000000001</v>
      </c>
      <c r="CU61" s="43"/>
      <c r="CV61" s="43"/>
      <c r="CW61" s="43"/>
      <c r="CX61" s="43"/>
      <c r="CY61" s="43"/>
      <c r="CZ61" s="43"/>
      <c r="DA61" s="43">
        <v>193.77799999999999</v>
      </c>
      <c r="DB61" s="43"/>
      <c r="DC61" s="43"/>
      <c r="DD61" s="43"/>
      <c r="DE61" s="43"/>
      <c r="DF61" s="43"/>
      <c r="DG61" s="43"/>
      <c r="DH61" s="43">
        <v>170.423</v>
      </c>
      <c r="DI61" s="43"/>
      <c r="DJ61" s="43"/>
      <c r="DK61" s="43"/>
      <c r="DL61" s="43"/>
      <c r="DM61" s="43"/>
      <c r="DN61" s="43"/>
      <c r="DO61" s="43"/>
      <c r="DP61" s="43"/>
      <c r="DQ61" s="43">
        <v>46.511000000000003</v>
      </c>
      <c r="DR61" s="43"/>
      <c r="DS61" s="43"/>
      <c r="DT61" s="43"/>
      <c r="DU61" s="43"/>
      <c r="DV61" s="43"/>
      <c r="DW61" s="43"/>
      <c r="DX61" s="43"/>
      <c r="DY61" s="43"/>
      <c r="DZ61" s="43"/>
      <c r="EA61" s="43">
        <v>40.11</v>
      </c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>
        <v>47</v>
      </c>
      <c r="EQ61" s="43"/>
      <c r="ER61" s="43"/>
      <c r="ES61" s="43"/>
      <c r="ET61" s="43">
        <v>313.10000000000002</v>
      </c>
      <c r="EU61" s="43"/>
      <c r="EV61" s="43"/>
      <c r="EW61" s="43"/>
      <c r="EX61" s="43"/>
      <c r="EY61" s="43"/>
      <c r="EZ61" s="43">
        <v>125.672</v>
      </c>
      <c r="FA61" s="43">
        <v>480</v>
      </c>
      <c r="FB61" s="43"/>
      <c r="FC61" s="43"/>
      <c r="FD61" s="43">
        <v>7.21</v>
      </c>
      <c r="FE61" s="43"/>
      <c r="FF61" s="43">
        <v>297</v>
      </c>
      <c r="FG61" s="43"/>
      <c r="FH61" s="43"/>
      <c r="FI61" s="43"/>
      <c r="FJ61" s="43"/>
      <c r="FK61" s="43">
        <v>116.92</v>
      </c>
      <c r="FL61" s="43"/>
      <c r="FM61" s="43">
        <v>3.68</v>
      </c>
      <c r="FN61" s="43"/>
      <c r="FO61" s="43">
        <v>242.39</v>
      </c>
      <c r="FP61" s="43"/>
      <c r="FQ61" s="43">
        <v>42.78</v>
      </c>
      <c r="FR61" s="43"/>
      <c r="FS61" s="43"/>
      <c r="FT61" s="43"/>
      <c r="FU61" s="43"/>
      <c r="FV61" s="43"/>
      <c r="FW61" s="43"/>
      <c r="FX61" s="44">
        <v>92.68</v>
      </c>
      <c r="FY61" s="43"/>
      <c r="FZ61" s="43"/>
      <c r="GA61" s="43"/>
      <c r="GB61" s="44">
        <v>28</v>
      </c>
      <c r="GC61" s="43">
        <v>65.28</v>
      </c>
      <c r="GD61" s="44"/>
      <c r="GE61" s="44"/>
      <c r="GF61" s="44"/>
      <c r="GG61" s="44"/>
      <c r="GH61" s="44"/>
      <c r="GI61" s="44"/>
      <c r="GJ61" s="44"/>
      <c r="GK61" s="44"/>
      <c r="GL61" s="44">
        <v>503.54</v>
      </c>
      <c r="GM61" s="44">
        <v>35.034999999999997</v>
      </c>
      <c r="GN61" s="44">
        <v>487.86500000000001</v>
      </c>
      <c r="GO61" s="44"/>
      <c r="GP61" s="44"/>
      <c r="GQ61" s="44"/>
      <c r="GR61" s="44"/>
      <c r="GS61" s="44"/>
      <c r="GT61" s="44">
        <v>0.45</v>
      </c>
      <c r="GU61" s="44"/>
      <c r="GV61" s="44"/>
      <c r="GW61" s="44"/>
      <c r="GX61" s="44"/>
      <c r="GY61" s="44">
        <v>48.064</v>
      </c>
      <c r="GZ61" s="44">
        <f>112.613-80.908</f>
        <v>31.704999999999998</v>
      </c>
      <c r="HA61" s="44"/>
      <c r="HB61" s="44">
        <v>515.11900000000003</v>
      </c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</row>
    <row r="62" spans="1:253" s="12" customFormat="1">
      <c r="A62" s="12" t="s">
        <v>345</v>
      </c>
      <c r="B62" s="12" t="s">
        <v>149</v>
      </c>
      <c r="C62" s="12" t="s">
        <v>345</v>
      </c>
      <c r="D62" s="12">
        <v>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>
        <v>1</v>
      </c>
      <c r="DE62" s="37"/>
      <c r="DF62" s="37"/>
      <c r="DG62" s="37"/>
      <c r="DH62" s="37"/>
      <c r="DI62" s="37">
        <v>3</v>
      </c>
      <c r="DJ62" s="37"/>
      <c r="DK62" s="37"/>
      <c r="DL62" s="37">
        <v>1</v>
      </c>
      <c r="DM62" s="37">
        <v>1</v>
      </c>
      <c r="DN62" s="37"/>
      <c r="DO62" s="37"/>
      <c r="DP62" s="37"/>
      <c r="DQ62" s="37"/>
      <c r="DR62" s="37"/>
      <c r="DS62" s="37">
        <v>3</v>
      </c>
      <c r="DT62" s="37"/>
      <c r="DU62" s="37"/>
      <c r="DV62" s="37">
        <v>1</v>
      </c>
      <c r="DW62" s="37"/>
      <c r="DX62" s="37"/>
      <c r="DY62" s="37"/>
      <c r="DZ62" s="37">
        <v>1</v>
      </c>
      <c r="EA62" s="37">
        <v>3</v>
      </c>
      <c r="EB62" s="37"/>
      <c r="EC62" s="37">
        <v>2</v>
      </c>
      <c r="ED62" s="37">
        <v>2</v>
      </c>
      <c r="EE62" s="37">
        <v>1</v>
      </c>
      <c r="EF62" s="37">
        <v>1</v>
      </c>
      <c r="EG62" s="37">
        <v>2</v>
      </c>
      <c r="EH62" s="37">
        <v>2</v>
      </c>
      <c r="EI62" s="37">
        <v>1</v>
      </c>
      <c r="EJ62" s="37">
        <v>2</v>
      </c>
      <c r="EK62" s="37">
        <v>1</v>
      </c>
      <c r="EL62" s="37">
        <v>1</v>
      </c>
      <c r="EM62" s="37">
        <v>1</v>
      </c>
      <c r="EN62" s="37">
        <v>1</v>
      </c>
      <c r="EO62" s="37">
        <v>2</v>
      </c>
      <c r="EP62" s="37">
        <v>2</v>
      </c>
      <c r="EQ62" s="37">
        <v>1</v>
      </c>
      <c r="ER62" s="37">
        <v>2</v>
      </c>
      <c r="ES62" s="37"/>
      <c r="ET62" s="37">
        <v>1</v>
      </c>
      <c r="EU62" s="37"/>
      <c r="EV62" s="37"/>
      <c r="EW62" s="37">
        <v>2</v>
      </c>
      <c r="EX62" s="37">
        <v>1</v>
      </c>
      <c r="EY62" s="37"/>
      <c r="EZ62" s="37">
        <v>1</v>
      </c>
      <c r="FA62" s="37">
        <v>1</v>
      </c>
      <c r="FB62" s="37">
        <v>1</v>
      </c>
      <c r="FC62" s="37"/>
      <c r="FD62" s="37">
        <v>2</v>
      </c>
      <c r="FE62" s="37"/>
      <c r="FF62" s="37">
        <v>4</v>
      </c>
      <c r="FG62" s="37">
        <v>2</v>
      </c>
      <c r="FH62" s="37">
        <v>4</v>
      </c>
      <c r="FI62" s="37">
        <v>8</v>
      </c>
      <c r="FJ62" s="37">
        <v>7</v>
      </c>
      <c r="FK62" s="37">
        <v>5</v>
      </c>
      <c r="FL62" s="37">
        <v>1</v>
      </c>
      <c r="FM62" s="37">
        <v>2</v>
      </c>
      <c r="FN62" s="37">
        <v>2</v>
      </c>
      <c r="FO62" s="37">
        <v>1</v>
      </c>
      <c r="FP62" s="37">
        <v>2</v>
      </c>
      <c r="FQ62" s="37">
        <v>4</v>
      </c>
      <c r="FR62" s="37">
        <v>2</v>
      </c>
      <c r="FS62" s="37">
        <v>1</v>
      </c>
      <c r="FT62" s="37">
        <v>1</v>
      </c>
      <c r="FU62" s="37">
        <v>2</v>
      </c>
      <c r="FV62" s="37">
        <v>3</v>
      </c>
      <c r="FW62" s="37">
        <v>1</v>
      </c>
      <c r="FX62" s="37">
        <v>3</v>
      </c>
      <c r="FY62" s="37">
        <v>2</v>
      </c>
      <c r="FZ62" s="37">
        <v>4</v>
      </c>
      <c r="GA62" s="37"/>
      <c r="GB62" s="37">
        <v>2</v>
      </c>
      <c r="GC62" s="37">
        <v>4</v>
      </c>
      <c r="GD62" s="37">
        <v>1</v>
      </c>
      <c r="GE62" s="37">
        <v>1</v>
      </c>
      <c r="GF62" s="37">
        <v>1</v>
      </c>
      <c r="GG62" s="37">
        <v>2</v>
      </c>
      <c r="GH62" s="37">
        <v>1</v>
      </c>
      <c r="GI62" s="37">
        <v>1</v>
      </c>
      <c r="GJ62" s="37">
        <v>1</v>
      </c>
      <c r="GK62" s="37">
        <v>2</v>
      </c>
      <c r="GL62" s="37">
        <v>1</v>
      </c>
      <c r="GM62" s="37"/>
      <c r="GN62" s="37">
        <v>1</v>
      </c>
      <c r="GO62" s="37">
        <v>4</v>
      </c>
      <c r="GP62" s="37">
        <v>2</v>
      </c>
      <c r="GQ62" s="37">
        <v>4</v>
      </c>
      <c r="GR62" s="37">
        <v>1</v>
      </c>
      <c r="GS62" s="37">
        <v>3</v>
      </c>
      <c r="GT62" s="37">
        <v>1</v>
      </c>
      <c r="GU62" s="37">
        <v>1</v>
      </c>
      <c r="GV62" s="37">
        <v>4</v>
      </c>
      <c r="GW62" s="37"/>
      <c r="GX62" s="37">
        <v>1</v>
      </c>
      <c r="GY62" s="37">
        <v>1</v>
      </c>
      <c r="GZ62" s="37">
        <v>2</v>
      </c>
      <c r="HA62" s="37"/>
      <c r="HB62" s="37">
        <v>1</v>
      </c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</row>
    <row r="63" spans="1:253" s="12" customFormat="1">
      <c r="A63" s="12" t="s">
        <v>346</v>
      </c>
      <c r="B63" s="12" t="s">
        <v>150</v>
      </c>
      <c r="C63" s="12" t="s">
        <v>346</v>
      </c>
      <c r="D63" s="12">
        <v>6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>
        <v>1.006</v>
      </c>
      <c r="DE63" s="43"/>
      <c r="DF63" s="43"/>
      <c r="DG63" s="43"/>
      <c r="DH63" s="43"/>
      <c r="DI63" s="43">
        <v>13.76</v>
      </c>
      <c r="DJ63" s="43"/>
      <c r="DK63" s="43"/>
      <c r="DL63" s="43">
        <v>0.3</v>
      </c>
      <c r="DM63" s="43">
        <v>1</v>
      </c>
      <c r="DN63" s="43"/>
      <c r="DO63" s="43"/>
      <c r="DP63" s="43"/>
      <c r="DQ63" s="43"/>
      <c r="DR63" s="43"/>
      <c r="DS63" s="43">
        <v>12.5</v>
      </c>
      <c r="DT63" s="43"/>
      <c r="DU63" s="43"/>
      <c r="DV63" s="43">
        <v>2.5939999999999999</v>
      </c>
      <c r="DW63" s="43"/>
      <c r="DX63" s="43"/>
      <c r="DY63" s="43"/>
      <c r="DZ63" s="43">
        <v>86.4</v>
      </c>
      <c r="EA63" s="43">
        <v>11.747</v>
      </c>
      <c r="EB63" s="43"/>
      <c r="EC63" s="43">
        <v>14.564</v>
      </c>
      <c r="ED63" s="43">
        <v>14.73</v>
      </c>
      <c r="EE63" s="43">
        <v>79.688999999999993</v>
      </c>
      <c r="EF63" s="43">
        <v>20</v>
      </c>
      <c r="EG63" s="43">
        <v>12.6</v>
      </c>
      <c r="EH63" s="43">
        <v>117.59</v>
      </c>
      <c r="EI63" s="43">
        <v>13.19</v>
      </c>
      <c r="EJ63" s="43">
        <v>23.77</v>
      </c>
      <c r="EK63" s="43">
        <v>6.6070000000000002</v>
      </c>
      <c r="EL63" s="43">
        <v>2.5</v>
      </c>
      <c r="EM63" s="43">
        <v>33.68</v>
      </c>
      <c r="EN63" s="43">
        <v>5.3</v>
      </c>
      <c r="EO63" s="43">
        <v>23.152000000000001</v>
      </c>
      <c r="EP63" s="43">
        <v>6.61</v>
      </c>
      <c r="EQ63" s="43">
        <v>16.800999999999998</v>
      </c>
      <c r="ER63" s="43">
        <v>95.1</v>
      </c>
      <c r="ES63" s="43"/>
      <c r="ET63" s="43">
        <v>9.2530000000000001</v>
      </c>
      <c r="EU63" s="43"/>
      <c r="EV63" s="43"/>
      <c r="EW63" s="43">
        <v>1.5</v>
      </c>
      <c r="EX63" s="43">
        <v>35.935000000000002</v>
      </c>
      <c r="EY63" s="43"/>
      <c r="EZ63" s="43">
        <v>3.03</v>
      </c>
      <c r="FA63" s="43">
        <v>5.3239999999999998</v>
      </c>
      <c r="FB63" s="43">
        <v>9.0299999999999994</v>
      </c>
      <c r="FC63" s="43"/>
      <c r="FD63" s="43">
        <v>21.8</v>
      </c>
      <c r="FE63" s="43"/>
      <c r="FF63" s="43">
        <v>154.6</v>
      </c>
      <c r="FG63" s="43">
        <v>2.11</v>
      </c>
      <c r="FH63" s="43">
        <v>125.99</v>
      </c>
      <c r="FI63" s="43">
        <v>500.64</v>
      </c>
      <c r="FJ63" s="43">
        <v>125.39</v>
      </c>
      <c r="FK63" s="43">
        <v>21.09</v>
      </c>
      <c r="FL63" s="43">
        <v>1.2</v>
      </c>
      <c r="FM63" s="43">
        <v>2.6</v>
      </c>
      <c r="FN63" s="43">
        <v>12.4</v>
      </c>
      <c r="FO63" s="43">
        <v>13</v>
      </c>
      <c r="FP63" s="43">
        <v>35.1</v>
      </c>
      <c r="FQ63" s="43">
        <v>160.94</v>
      </c>
      <c r="FR63" s="43">
        <v>4.8</v>
      </c>
      <c r="FS63" s="43">
        <v>17.05</v>
      </c>
      <c r="FT63" s="44">
        <v>9.2230000000000008</v>
      </c>
      <c r="FU63" s="43">
        <v>62.66</v>
      </c>
      <c r="FV63" s="43">
        <v>121.423</v>
      </c>
      <c r="FW63" s="43">
        <v>15</v>
      </c>
      <c r="FX63" s="44">
        <v>9.2379999999999995</v>
      </c>
      <c r="FY63" s="43">
        <v>10.34</v>
      </c>
      <c r="FZ63" s="44">
        <v>138.95099999999999</v>
      </c>
      <c r="GA63" s="43">
        <v>0.8</v>
      </c>
      <c r="GB63" s="44">
        <v>51</v>
      </c>
      <c r="GC63" s="43">
        <v>40.700000000000003</v>
      </c>
      <c r="GD63" s="44">
        <v>35.5</v>
      </c>
      <c r="GE63" s="44">
        <v>1</v>
      </c>
      <c r="GF63" s="44">
        <v>12.6</v>
      </c>
      <c r="GG63" s="44">
        <v>22.951000000000001</v>
      </c>
      <c r="GH63" s="44">
        <v>55</v>
      </c>
      <c r="GI63" s="44">
        <v>185.87</v>
      </c>
      <c r="GJ63" s="44">
        <v>98</v>
      </c>
      <c r="GK63" s="44">
        <v>6.4729999999999999</v>
      </c>
      <c r="GL63" s="44">
        <v>7.5</v>
      </c>
      <c r="GM63" s="44">
        <v>4.9000000000000004</v>
      </c>
      <c r="GN63" s="44">
        <v>0.5</v>
      </c>
      <c r="GO63" s="44">
        <v>5.4859999999999998</v>
      </c>
      <c r="GP63" s="44">
        <v>40.770000000000003</v>
      </c>
      <c r="GQ63" s="44">
        <v>139.43</v>
      </c>
      <c r="GR63" s="44">
        <v>3.2</v>
      </c>
      <c r="GS63" s="44">
        <v>13.510999999999999</v>
      </c>
      <c r="GT63" s="44">
        <v>183.3</v>
      </c>
      <c r="GU63" s="44">
        <v>0.68300000000000005</v>
      </c>
      <c r="GV63" s="44">
        <v>64.027000000000001</v>
      </c>
      <c r="GW63" s="44">
        <v>0.2</v>
      </c>
      <c r="GX63" s="44">
        <v>27.454999999999998</v>
      </c>
      <c r="GY63" s="44">
        <v>5</v>
      </c>
      <c r="GZ63" s="44">
        <v>39.500999999999998</v>
      </c>
      <c r="HA63" s="44"/>
      <c r="HB63" s="44">
        <v>31.5</v>
      </c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</row>
    <row r="64" spans="1:253" s="12" customForma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</row>
    <row r="65" spans="5:187" s="12" customFormat="1"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</row>
    <row r="66" spans="5:187" s="12" customForma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</row>
    <row r="67" spans="5:187" s="12" customFormat="1"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</row>
    <row r="68" spans="5:187" s="12" customFormat="1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</row>
    <row r="69" spans="5:187" s="12" customFormat="1"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</row>
    <row r="70" spans="5:187" s="12" customFormat="1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</row>
    <row r="71" spans="5:187"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</row>
    <row r="72" spans="5:187"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</row>
    <row r="73" spans="5:187"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</row>
    <row r="74" spans="5:187"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</row>
    <row r="75" spans="5:187"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</row>
    <row r="76" spans="5:187"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</row>
    <row r="77" spans="5:187"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</row>
    <row r="78" spans="5:187"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</row>
    <row r="79" spans="5:187"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</row>
    <row r="80" spans="5:187"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</row>
    <row r="81" spans="5:187"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</row>
    <row r="82" spans="5:187"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</row>
    <row r="83" spans="5:187"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</row>
    <row r="84" spans="5:187"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</row>
    <row r="85" spans="5:187"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</row>
    <row r="86" spans="5:187"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</row>
    <row r="87" spans="5:187"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</row>
    <row r="88" spans="5:187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</row>
    <row r="89" spans="5:187"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</row>
    <row r="90" spans="5:187"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</row>
    <row r="91" spans="5:187"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</row>
    <row r="92" spans="5:187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</row>
    <row r="93" spans="5:187"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</row>
    <row r="94" spans="5:187"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</row>
    <row r="95" spans="5:187"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</row>
    <row r="96" spans="5:187"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</row>
    <row r="97" spans="5:187"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</row>
  </sheetData>
  <pageMargins left="0.7" right="0.7" top="0.75" bottom="0.75" header="0.3" footer="0.3"/>
  <pageSetup orientation="portrait" r:id="rId1"/>
  <ignoredErrors>
    <ignoredError sqref="GT11:GT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K117"/>
  <sheetViews>
    <sheetView workbookViewId="0">
      <pane xSplit="2" ySplit="11" topLeftCell="FX60" activePane="bottomRight" state="frozen"/>
      <selection pane="topRight" activeCell="C1" sqref="C1"/>
      <selection pane="bottomLeft" activeCell="A12" sqref="A12"/>
      <selection pane="bottomRight" activeCell="B63" sqref="B63"/>
    </sheetView>
  </sheetViews>
  <sheetFormatPr defaultColWidth="9.1796875" defaultRowHeight="14.5"/>
  <cols>
    <col min="1" max="1" width="26.7265625" style="11" bestFit="1" customWidth="1"/>
    <col min="2" max="2" width="72.81640625" style="11" bestFit="1" customWidth="1"/>
    <col min="3" max="3" width="26.7265625" style="11" bestFit="1" customWidth="1"/>
    <col min="4" max="4" width="11.54296875" style="12" bestFit="1" customWidth="1"/>
    <col min="5" max="5" width="10.54296875" style="11" bestFit="1" customWidth="1"/>
    <col min="6" max="7" width="9.26953125" style="11" bestFit="1" customWidth="1"/>
    <col min="8" max="8" width="9.54296875" style="11" bestFit="1" customWidth="1"/>
    <col min="9" max="11" width="9.26953125" style="11" bestFit="1" customWidth="1"/>
    <col min="12" max="12" width="9.54296875" style="11" bestFit="1" customWidth="1"/>
    <col min="13" max="13" width="9.26953125" style="11" bestFit="1" customWidth="1"/>
    <col min="14" max="14" width="9.54296875" style="11" bestFit="1" customWidth="1"/>
    <col min="15" max="15" width="9.26953125" style="11" bestFit="1" customWidth="1"/>
    <col min="16" max="16" width="9.54296875" style="11" bestFit="1" customWidth="1"/>
    <col min="17" max="17" width="9.26953125" style="11" bestFit="1" customWidth="1"/>
    <col min="18" max="18" width="9.54296875" style="11" bestFit="1" customWidth="1"/>
    <col min="19" max="20" width="9.26953125" style="11" bestFit="1" customWidth="1"/>
    <col min="21" max="22" width="9.54296875" style="11" bestFit="1" customWidth="1"/>
    <col min="23" max="24" width="9.26953125" style="11" bestFit="1" customWidth="1"/>
    <col min="25" max="25" width="9.54296875" style="11" bestFit="1" customWidth="1"/>
    <col min="26" max="26" width="9.26953125" style="11" bestFit="1" customWidth="1"/>
    <col min="27" max="28" width="9.54296875" style="11" bestFit="1" customWidth="1"/>
    <col min="29" max="32" width="9.26953125" style="11" bestFit="1" customWidth="1"/>
    <col min="33" max="33" width="9.54296875" style="11" bestFit="1" customWidth="1"/>
    <col min="34" max="34" width="9.26953125" style="11" bestFit="1" customWidth="1"/>
    <col min="35" max="35" width="9.54296875" style="11" bestFit="1" customWidth="1"/>
    <col min="36" max="36" width="9.26953125" style="11" bestFit="1" customWidth="1"/>
    <col min="37" max="37" width="9.54296875" style="11" bestFit="1" customWidth="1"/>
    <col min="38" max="39" width="9.26953125" style="11" bestFit="1" customWidth="1"/>
    <col min="40" max="41" width="9.54296875" style="11" bestFit="1" customWidth="1"/>
    <col min="42" max="44" width="9.26953125" style="11" bestFit="1" customWidth="1"/>
    <col min="45" max="46" width="9.54296875" style="11" bestFit="1" customWidth="1"/>
    <col min="47" max="48" width="9.26953125" style="11" bestFit="1" customWidth="1"/>
    <col min="49" max="49" width="9.54296875" style="11" bestFit="1" customWidth="1"/>
    <col min="50" max="50" width="10.54296875" style="11" bestFit="1" customWidth="1"/>
    <col min="51" max="51" width="9.54296875" style="11" bestFit="1" customWidth="1"/>
    <col min="52" max="52" width="10.54296875" style="11" bestFit="1" customWidth="1"/>
    <col min="53" max="54" width="9.1796875" style="11"/>
    <col min="55" max="58" width="9.26953125" style="11" bestFit="1" customWidth="1"/>
    <col min="59" max="60" width="9.54296875" style="11" bestFit="1" customWidth="1"/>
    <col min="61" max="61" width="9.26953125" style="11" bestFit="1" customWidth="1"/>
    <col min="62" max="62" width="9.54296875" style="11" bestFit="1" customWidth="1"/>
    <col min="63" max="64" width="9.26953125" style="11" bestFit="1" customWidth="1"/>
    <col min="65" max="66" width="9.54296875" style="11" bestFit="1" customWidth="1"/>
    <col min="67" max="67" width="9.26953125" style="11" bestFit="1" customWidth="1"/>
    <col min="68" max="69" width="9.54296875" style="11" bestFit="1" customWidth="1"/>
    <col min="70" max="71" width="9.26953125" style="11" bestFit="1" customWidth="1"/>
    <col min="72" max="72" width="10.54296875" style="11" bestFit="1" customWidth="1"/>
    <col min="73" max="75" width="9.54296875" style="11" bestFit="1" customWidth="1"/>
    <col min="76" max="16384" width="9.1796875" style="11"/>
  </cols>
  <sheetData>
    <row r="1" spans="1:210 16156:16157" s="1" customFormat="1">
      <c r="A1" s="2" t="s">
        <v>15</v>
      </c>
      <c r="B1" s="3" t="s">
        <v>16</v>
      </c>
      <c r="C1" s="4" t="s">
        <v>17</v>
      </c>
      <c r="WWJ1" s="5"/>
      <c r="WWK1" s="5"/>
    </row>
    <row r="2" spans="1:210 16156:16157" s="1" customFormat="1">
      <c r="A2" s="2" t="s">
        <v>18</v>
      </c>
      <c r="B2" s="3" t="s">
        <v>19</v>
      </c>
      <c r="C2" s="4" t="s">
        <v>20</v>
      </c>
      <c r="WWJ2" s="5"/>
      <c r="WWK2" s="5"/>
    </row>
    <row r="3" spans="1:210 16156:16157" s="1" customFormat="1">
      <c r="A3" s="2" t="s">
        <v>0</v>
      </c>
      <c r="B3" s="3" t="s">
        <v>23</v>
      </c>
      <c r="C3" s="4" t="s">
        <v>12</v>
      </c>
      <c r="WWJ3" s="5" t="s">
        <v>8</v>
      </c>
      <c r="WWK3" s="5">
        <v>0</v>
      </c>
    </row>
    <row r="4" spans="1:210 16156:16157" s="1" customFormat="1">
      <c r="A4" s="2" t="s">
        <v>1</v>
      </c>
      <c r="B4" s="6" t="s">
        <v>22</v>
      </c>
      <c r="C4" s="4" t="s">
        <v>10</v>
      </c>
      <c r="WWJ4" s="5" t="s">
        <v>14</v>
      </c>
      <c r="WWK4" s="5">
        <v>3</v>
      </c>
    </row>
    <row r="5" spans="1:210 16156:16157" s="1" customFormat="1">
      <c r="A5" s="7" t="s">
        <v>3</v>
      </c>
      <c r="B5" s="3" t="s">
        <v>8</v>
      </c>
      <c r="C5" s="4" t="s">
        <v>25</v>
      </c>
      <c r="WWJ5" s="5"/>
      <c r="WWK5" s="5"/>
    </row>
    <row r="6" spans="1:210 16156:16157" s="1" customFormat="1">
      <c r="A6" s="7" t="s">
        <v>2</v>
      </c>
      <c r="B6" s="3" t="s">
        <v>13</v>
      </c>
      <c r="C6" s="4" t="s">
        <v>354</v>
      </c>
      <c r="WWJ6" s="5"/>
      <c r="WWK6" s="5"/>
    </row>
    <row r="7" spans="1:210 16156:16157" s="1" customFormat="1" ht="15" thickBot="1">
      <c r="A7" s="8" t="s">
        <v>9</v>
      </c>
      <c r="B7" s="13" t="s">
        <v>21</v>
      </c>
      <c r="C7" s="9" t="s">
        <v>11</v>
      </c>
    </row>
    <row r="8" spans="1:210 16156:16157" s="1" customFormat="1" ht="15" thickBot="1">
      <c r="A8" s="10"/>
    </row>
    <row r="9" spans="1:210 16156:16157" s="3" customFormat="1" ht="15" thickBot="1">
      <c r="A9" s="14" t="s">
        <v>7</v>
      </c>
      <c r="B9" s="15" t="s">
        <v>6</v>
      </c>
      <c r="C9" s="15" t="s">
        <v>5</v>
      </c>
      <c r="D9" s="15" t="s">
        <v>4</v>
      </c>
      <c r="E9" s="23" t="s">
        <v>206</v>
      </c>
      <c r="F9" s="23" t="s">
        <v>207</v>
      </c>
      <c r="G9" s="23" t="s">
        <v>208</v>
      </c>
      <c r="H9" s="23" t="s">
        <v>209</v>
      </c>
      <c r="I9" s="23" t="s">
        <v>210</v>
      </c>
      <c r="J9" s="23" t="s">
        <v>211</v>
      </c>
      <c r="K9" s="23" t="s">
        <v>212</v>
      </c>
      <c r="L9" s="23" t="s">
        <v>213</v>
      </c>
      <c r="M9" s="23" t="s">
        <v>214</v>
      </c>
      <c r="N9" s="23" t="s">
        <v>215</v>
      </c>
      <c r="O9" s="23" t="s">
        <v>216</v>
      </c>
      <c r="P9" s="23" t="s">
        <v>217</v>
      </c>
      <c r="Q9" s="23" t="s">
        <v>218</v>
      </c>
      <c r="R9" s="23" t="s">
        <v>219</v>
      </c>
      <c r="S9" s="23" t="s">
        <v>220</v>
      </c>
      <c r="T9" s="23" t="s">
        <v>221</v>
      </c>
      <c r="U9" s="23" t="s">
        <v>222</v>
      </c>
      <c r="V9" s="23" t="s">
        <v>223</v>
      </c>
      <c r="W9" s="23" t="s">
        <v>224</v>
      </c>
      <c r="X9" s="23" t="s">
        <v>225</v>
      </c>
      <c r="Y9" s="23" t="s">
        <v>226</v>
      </c>
      <c r="Z9" s="23" t="s">
        <v>227</v>
      </c>
      <c r="AA9" s="23" t="s">
        <v>228</v>
      </c>
      <c r="AB9" s="23" t="s">
        <v>229</v>
      </c>
      <c r="AC9" s="23" t="s">
        <v>230</v>
      </c>
      <c r="AD9" s="23" t="s">
        <v>231</v>
      </c>
      <c r="AE9" s="23" t="s">
        <v>232</v>
      </c>
      <c r="AF9" s="23" t="s">
        <v>233</v>
      </c>
      <c r="AG9" s="23" t="s">
        <v>234</v>
      </c>
      <c r="AH9" s="23" t="s">
        <v>235</v>
      </c>
      <c r="AI9" s="23" t="s">
        <v>236</v>
      </c>
      <c r="AJ9" s="23" t="s">
        <v>237</v>
      </c>
      <c r="AK9" s="23" t="s">
        <v>238</v>
      </c>
      <c r="AL9" s="23" t="s">
        <v>239</v>
      </c>
      <c r="AM9" s="23" t="s">
        <v>240</v>
      </c>
      <c r="AN9" s="23" t="s">
        <v>241</v>
      </c>
      <c r="AO9" s="23" t="s">
        <v>242</v>
      </c>
      <c r="AP9" s="23" t="s">
        <v>243</v>
      </c>
      <c r="AQ9" s="23" t="s">
        <v>244</v>
      </c>
      <c r="AR9" s="23" t="s">
        <v>245</v>
      </c>
      <c r="AS9" s="23" t="s">
        <v>246</v>
      </c>
      <c r="AT9" s="23" t="s">
        <v>247</v>
      </c>
      <c r="AU9" s="23" t="s">
        <v>248</v>
      </c>
      <c r="AV9" s="23" t="s">
        <v>249</v>
      </c>
      <c r="AW9" s="23" t="s">
        <v>250</v>
      </c>
      <c r="AX9" s="23" t="s">
        <v>251</v>
      </c>
      <c r="AY9" s="23" t="s">
        <v>252</v>
      </c>
      <c r="AZ9" s="23" t="s">
        <v>253</v>
      </c>
      <c r="BA9" s="23" t="s">
        <v>254</v>
      </c>
      <c r="BB9" s="23" t="s">
        <v>255</v>
      </c>
      <c r="BC9" s="23" t="s">
        <v>256</v>
      </c>
      <c r="BD9" s="23" t="s">
        <v>257</v>
      </c>
      <c r="BE9" s="23" t="s">
        <v>258</v>
      </c>
      <c r="BF9" s="23" t="s">
        <v>259</v>
      </c>
      <c r="BG9" s="23" t="s">
        <v>260</v>
      </c>
      <c r="BH9" s="23" t="s">
        <v>261</v>
      </c>
      <c r="BI9" s="23" t="s">
        <v>262</v>
      </c>
      <c r="BJ9" s="23" t="s">
        <v>263</v>
      </c>
      <c r="BK9" s="23" t="s">
        <v>264</v>
      </c>
      <c r="BL9" s="23" t="s">
        <v>265</v>
      </c>
      <c r="BM9" s="23" t="s">
        <v>266</v>
      </c>
      <c r="BN9" s="23" t="s">
        <v>267</v>
      </c>
      <c r="BO9" s="23" t="s">
        <v>268</v>
      </c>
      <c r="BP9" s="23" t="s">
        <v>269</v>
      </c>
      <c r="BQ9" s="23" t="s">
        <v>270</v>
      </c>
      <c r="BR9" s="23" t="s">
        <v>271</v>
      </c>
      <c r="BS9" s="23" t="s">
        <v>272</v>
      </c>
      <c r="BT9" s="23" t="s">
        <v>273</v>
      </c>
      <c r="BU9" s="23" t="s">
        <v>274</v>
      </c>
      <c r="BV9" s="23" t="s">
        <v>275</v>
      </c>
      <c r="BW9" s="23" t="s">
        <v>276</v>
      </c>
      <c r="BX9" s="23" t="s">
        <v>277</v>
      </c>
      <c r="BY9" s="23" t="s">
        <v>278</v>
      </c>
      <c r="BZ9" s="23" t="s">
        <v>279</v>
      </c>
      <c r="CA9" s="23" t="s">
        <v>280</v>
      </c>
      <c r="CB9" s="23" t="s">
        <v>281</v>
      </c>
      <c r="CC9" s="23" t="s">
        <v>282</v>
      </c>
      <c r="CD9" s="23" t="s">
        <v>283</v>
      </c>
      <c r="CE9" s="23" t="s">
        <v>284</v>
      </c>
      <c r="CF9" s="23" t="s">
        <v>285</v>
      </c>
      <c r="CG9" s="23" t="s">
        <v>286</v>
      </c>
      <c r="CH9" s="23" t="s">
        <v>287</v>
      </c>
      <c r="CI9" s="23" t="s">
        <v>288</v>
      </c>
      <c r="CJ9" s="23" t="s">
        <v>289</v>
      </c>
      <c r="CK9" s="23" t="s">
        <v>290</v>
      </c>
      <c r="CL9" s="23" t="s">
        <v>291</v>
      </c>
      <c r="CM9" s="23" t="s">
        <v>292</v>
      </c>
      <c r="CN9" s="23" t="s">
        <v>293</v>
      </c>
      <c r="CO9" s="23" t="s">
        <v>294</v>
      </c>
      <c r="CP9" s="23" t="s">
        <v>295</v>
      </c>
      <c r="CQ9" s="23" t="s">
        <v>296</v>
      </c>
      <c r="CR9" s="23" t="s">
        <v>297</v>
      </c>
      <c r="CS9" s="23" t="s">
        <v>298</v>
      </c>
      <c r="CT9" s="23" t="s">
        <v>299</v>
      </c>
      <c r="CU9" s="23" t="s">
        <v>300</v>
      </c>
      <c r="CV9" s="23" t="s">
        <v>301</v>
      </c>
      <c r="CW9" s="23" t="s">
        <v>302</v>
      </c>
      <c r="CX9" s="23" t="s">
        <v>303</v>
      </c>
      <c r="CY9" s="23" t="s">
        <v>50</v>
      </c>
      <c r="CZ9" s="23" t="s">
        <v>51</v>
      </c>
      <c r="DA9" s="23" t="s">
        <v>52</v>
      </c>
      <c r="DB9" s="23" t="s">
        <v>53</v>
      </c>
      <c r="DC9" s="23" t="s">
        <v>54</v>
      </c>
      <c r="DD9" s="23" t="s">
        <v>55</v>
      </c>
      <c r="DE9" s="23" t="s">
        <v>56</v>
      </c>
      <c r="DF9" s="23" t="s">
        <v>57</v>
      </c>
      <c r="DG9" s="23" t="s">
        <v>58</v>
      </c>
      <c r="DH9" s="23" t="s">
        <v>59</v>
      </c>
      <c r="DI9" s="23" t="s">
        <v>60</v>
      </c>
      <c r="DJ9" s="23" t="s">
        <v>61</v>
      </c>
      <c r="DK9" s="23" t="s">
        <v>62</v>
      </c>
      <c r="DL9" s="23" t="s">
        <v>63</v>
      </c>
      <c r="DM9" s="23" t="s">
        <v>64</v>
      </c>
      <c r="DN9" s="23" t="s">
        <v>65</v>
      </c>
      <c r="DO9" s="23" t="s">
        <v>66</v>
      </c>
      <c r="DP9" s="23" t="s">
        <v>67</v>
      </c>
      <c r="DQ9" s="23" t="s">
        <v>68</v>
      </c>
      <c r="DR9" s="23" t="s">
        <v>69</v>
      </c>
      <c r="DS9" s="23" t="s">
        <v>70</v>
      </c>
      <c r="DT9" s="23" t="s">
        <v>71</v>
      </c>
      <c r="DU9" s="23" t="s">
        <v>72</v>
      </c>
      <c r="DV9" s="23" t="s">
        <v>73</v>
      </c>
      <c r="DW9" s="23" t="s">
        <v>74</v>
      </c>
      <c r="DX9" s="23" t="s">
        <v>75</v>
      </c>
      <c r="DY9" s="23" t="s">
        <v>76</v>
      </c>
      <c r="DZ9" s="23" t="s">
        <v>77</v>
      </c>
      <c r="EA9" s="23" t="s">
        <v>78</v>
      </c>
      <c r="EB9" s="23" t="s">
        <v>79</v>
      </c>
      <c r="EC9" s="23" t="s">
        <v>80</v>
      </c>
      <c r="ED9" s="23" t="s">
        <v>81</v>
      </c>
      <c r="EE9" s="23" t="s">
        <v>82</v>
      </c>
      <c r="EF9" s="23" t="s">
        <v>83</v>
      </c>
      <c r="EG9" s="23" t="s">
        <v>84</v>
      </c>
      <c r="EH9" s="23" t="s">
        <v>85</v>
      </c>
      <c r="EI9" s="32" t="s">
        <v>86</v>
      </c>
      <c r="EJ9" s="32" t="s">
        <v>87</v>
      </c>
      <c r="EK9" s="32" t="s">
        <v>88</v>
      </c>
      <c r="EL9" s="32" t="s">
        <v>89</v>
      </c>
      <c r="EM9" s="32" t="s">
        <v>90</v>
      </c>
      <c r="EN9" s="32" t="s">
        <v>91</v>
      </c>
      <c r="EO9" s="32" t="s">
        <v>92</v>
      </c>
      <c r="EP9" s="32" t="s">
        <v>93</v>
      </c>
      <c r="EQ9" s="32" t="s">
        <v>94</v>
      </c>
      <c r="ER9" s="32" t="s">
        <v>95</v>
      </c>
      <c r="ES9" s="32" t="s">
        <v>96</v>
      </c>
      <c r="ET9" s="32" t="s">
        <v>97</v>
      </c>
      <c r="EU9" s="32" t="s">
        <v>98</v>
      </c>
      <c r="EV9" s="32" t="s">
        <v>99</v>
      </c>
      <c r="EW9" s="32" t="s">
        <v>100</v>
      </c>
      <c r="EX9" s="32" t="s">
        <v>101</v>
      </c>
      <c r="EY9" s="32" t="s">
        <v>102</v>
      </c>
      <c r="EZ9" s="32" t="s">
        <v>103</v>
      </c>
      <c r="FA9" s="32" t="s">
        <v>104</v>
      </c>
      <c r="FB9" s="32" t="s">
        <v>105</v>
      </c>
      <c r="FC9" s="32" t="s">
        <v>106</v>
      </c>
      <c r="FD9" s="32" t="s">
        <v>107</v>
      </c>
      <c r="FE9" s="32" t="s">
        <v>108</v>
      </c>
      <c r="FF9" s="32" t="s">
        <v>109</v>
      </c>
      <c r="FG9" s="32" t="s">
        <v>110</v>
      </c>
      <c r="FH9" s="32" t="s">
        <v>111</v>
      </c>
      <c r="FI9" s="32" t="s">
        <v>112</v>
      </c>
      <c r="FJ9" s="32" t="s">
        <v>113</v>
      </c>
      <c r="FK9" s="32" t="s">
        <v>114</v>
      </c>
      <c r="FL9" s="32" t="s">
        <v>115</v>
      </c>
      <c r="FM9" s="32" t="s">
        <v>116</v>
      </c>
      <c r="FN9" s="32" t="s">
        <v>117</v>
      </c>
      <c r="FO9" s="32" t="s">
        <v>118</v>
      </c>
      <c r="FP9" s="32" t="s">
        <v>119</v>
      </c>
      <c r="FQ9" s="32" t="s">
        <v>120</v>
      </c>
      <c r="FR9" s="32" t="s">
        <v>453</v>
      </c>
      <c r="FS9" s="32" t="s">
        <v>454</v>
      </c>
      <c r="FT9" s="32" t="s">
        <v>455</v>
      </c>
      <c r="FU9" s="32" t="s">
        <v>456</v>
      </c>
      <c r="FV9" s="32" t="s">
        <v>457</v>
      </c>
      <c r="FW9" s="32" t="s">
        <v>458</v>
      </c>
      <c r="FX9" s="32" t="s">
        <v>459</v>
      </c>
      <c r="FY9" s="32" t="s">
        <v>460</v>
      </c>
      <c r="FZ9" s="32" t="s">
        <v>461</v>
      </c>
      <c r="GA9" s="32" t="s">
        <v>462</v>
      </c>
      <c r="GB9" s="32" t="s">
        <v>463</v>
      </c>
      <c r="GC9" s="32" t="s">
        <v>464</v>
      </c>
      <c r="GD9" s="32" t="s">
        <v>465</v>
      </c>
      <c r="GE9" s="32" t="s">
        <v>466</v>
      </c>
      <c r="GF9" s="32" t="s">
        <v>468</v>
      </c>
      <c r="GG9" s="32" t="s">
        <v>469</v>
      </c>
      <c r="GH9" s="32" t="s">
        <v>470</v>
      </c>
      <c r="GI9" s="32" t="s">
        <v>471</v>
      </c>
      <c r="GJ9" s="32" t="s">
        <v>472</v>
      </c>
      <c r="GK9" s="32" t="s">
        <v>473</v>
      </c>
      <c r="GL9" s="32" t="s">
        <v>474</v>
      </c>
      <c r="GM9" s="32" t="s">
        <v>476</v>
      </c>
      <c r="GN9" s="32" t="s">
        <v>477</v>
      </c>
      <c r="GO9" s="32" t="s">
        <v>478</v>
      </c>
      <c r="GP9" s="32" t="s">
        <v>479</v>
      </c>
      <c r="GQ9" s="32" t="s">
        <v>480</v>
      </c>
      <c r="GR9" s="32" t="s">
        <v>481</v>
      </c>
      <c r="GS9" s="32" t="s">
        <v>482</v>
      </c>
      <c r="GT9" s="32" t="s">
        <v>484</v>
      </c>
      <c r="GU9" s="32" t="s">
        <v>483</v>
      </c>
      <c r="GV9" s="32" t="s">
        <v>485</v>
      </c>
      <c r="GW9" s="32" t="s">
        <v>486</v>
      </c>
      <c r="GX9" s="32" t="s">
        <v>487</v>
      </c>
      <c r="GY9" s="32" t="s">
        <v>488</v>
      </c>
      <c r="GZ9" s="32" t="s">
        <v>489</v>
      </c>
      <c r="HA9" s="32" t="s">
        <v>490</v>
      </c>
      <c r="HB9" s="32" t="s">
        <v>491</v>
      </c>
    </row>
    <row r="10" spans="1:210 16156:16157" s="22" customFormat="1" ht="19.5" customHeight="1" thickBot="1">
      <c r="A10" s="16"/>
      <c r="B10" s="17" t="s">
        <v>152</v>
      </c>
      <c r="C10" s="18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</row>
    <row r="11" spans="1:210 16156:16157" s="32" customFormat="1" ht="19.5" customHeight="1">
      <c r="A11" s="27"/>
      <c r="B11" s="28" t="s">
        <v>202</v>
      </c>
      <c r="C11" s="29"/>
      <c r="D11" s="6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</row>
    <row r="12" spans="1:210 16156:16157" s="12" customFormat="1">
      <c r="A12" s="12" t="s">
        <v>327</v>
      </c>
      <c r="B12" s="35" t="s">
        <v>153</v>
      </c>
      <c r="C12" s="12" t="s">
        <v>327</v>
      </c>
      <c r="D12" s="12">
        <v>0</v>
      </c>
      <c r="E12" s="37">
        <v>2</v>
      </c>
      <c r="F12" s="37"/>
      <c r="G12" s="37"/>
      <c r="H12" s="37">
        <v>5</v>
      </c>
      <c r="I12" s="37"/>
      <c r="J12" s="37">
        <v>1</v>
      </c>
      <c r="K12" s="37">
        <v>3</v>
      </c>
      <c r="L12" s="37"/>
      <c r="M12" s="37">
        <v>1</v>
      </c>
      <c r="N12" s="37"/>
      <c r="O12" s="37">
        <v>2</v>
      </c>
      <c r="P12" s="37">
        <v>3</v>
      </c>
      <c r="Q12" s="37"/>
      <c r="R12" s="37"/>
      <c r="S12" s="37"/>
      <c r="T12" s="37">
        <v>2</v>
      </c>
      <c r="U12" s="37"/>
      <c r="V12" s="37">
        <v>2</v>
      </c>
      <c r="W12" s="37"/>
      <c r="X12" s="37"/>
      <c r="Y12" s="37"/>
      <c r="Z12" s="37"/>
      <c r="AA12" s="37"/>
      <c r="AB12" s="37"/>
      <c r="AC12" s="37"/>
      <c r="AD12" s="37">
        <v>1</v>
      </c>
      <c r="AE12" s="37"/>
      <c r="AF12" s="37"/>
      <c r="AG12" s="37"/>
      <c r="AH12" s="37"/>
      <c r="AI12" s="37"/>
      <c r="AJ12" s="37">
        <v>1</v>
      </c>
      <c r="AK12" s="37">
        <v>1</v>
      </c>
      <c r="AL12" s="37">
        <v>1</v>
      </c>
      <c r="AM12" s="37">
        <v>2</v>
      </c>
      <c r="AN12" s="37">
        <v>4</v>
      </c>
      <c r="AO12" s="37">
        <v>1</v>
      </c>
      <c r="AP12" s="37">
        <v>2</v>
      </c>
      <c r="AQ12" s="37">
        <v>1</v>
      </c>
      <c r="AR12" s="37"/>
      <c r="AS12" s="37"/>
      <c r="AT12" s="37"/>
      <c r="AU12" s="37"/>
      <c r="AV12" s="37">
        <v>4</v>
      </c>
      <c r="AW12" s="37">
        <v>1</v>
      </c>
      <c r="AX12" s="37"/>
      <c r="AY12" s="37"/>
      <c r="AZ12" s="37">
        <v>1</v>
      </c>
      <c r="BA12" s="37"/>
      <c r="BB12" s="37"/>
      <c r="BC12" s="37"/>
      <c r="BD12" s="37"/>
      <c r="BE12" s="37"/>
      <c r="BF12" s="37">
        <v>1</v>
      </c>
      <c r="BG12" s="37"/>
      <c r="BH12" s="37">
        <v>3</v>
      </c>
      <c r="BI12" s="37"/>
      <c r="BJ12" s="37"/>
      <c r="BK12" s="37"/>
      <c r="BL12" s="37">
        <v>1</v>
      </c>
      <c r="BM12" s="37"/>
      <c r="BN12" s="37"/>
      <c r="BO12" s="37"/>
      <c r="BP12" s="37">
        <v>1</v>
      </c>
      <c r="BQ12" s="37"/>
      <c r="BR12" s="37">
        <v>1</v>
      </c>
      <c r="BS12" s="37"/>
      <c r="BT12" s="37">
        <v>1</v>
      </c>
      <c r="BU12" s="37"/>
      <c r="BV12" s="37"/>
      <c r="BW12" s="37">
        <v>1</v>
      </c>
      <c r="BX12" s="37">
        <v>3</v>
      </c>
      <c r="BY12" s="37"/>
      <c r="BZ12" s="37"/>
      <c r="CA12" s="37"/>
      <c r="CB12" s="37">
        <v>4</v>
      </c>
      <c r="CC12" s="37">
        <v>2</v>
      </c>
      <c r="CD12" s="37">
        <v>4</v>
      </c>
      <c r="CE12" s="37"/>
      <c r="CF12" s="37"/>
      <c r="CG12" s="37">
        <v>1</v>
      </c>
      <c r="CH12" s="37"/>
      <c r="CI12" s="37">
        <v>1</v>
      </c>
      <c r="CJ12" s="37">
        <v>6</v>
      </c>
      <c r="CK12" s="37">
        <v>5</v>
      </c>
      <c r="CL12" s="37">
        <v>1</v>
      </c>
      <c r="CM12" s="37"/>
      <c r="CN12" s="37"/>
      <c r="CO12" s="37"/>
      <c r="CP12" s="37"/>
      <c r="CQ12" s="37"/>
      <c r="CR12" s="37"/>
      <c r="CS12" s="37"/>
      <c r="CT12" s="37">
        <v>2</v>
      </c>
      <c r="CU12" s="37"/>
      <c r="CV12" s="37">
        <v>2</v>
      </c>
      <c r="CW12" s="37">
        <v>2</v>
      </c>
      <c r="CX12" s="37">
        <v>7</v>
      </c>
      <c r="CY12" s="37"/>
      <c r="CZ12" s="37">
        <v>9</v>
      </c>
      <c r="DA12" s="37">
        <v>1</v>
      </c>
      <c r="DB12" s="37">
        <v>8</v>
      </c>
      <c r="DC12" s="37">
        <v>3</v>
      </c>
      <c r="DD12" s="37">
        <v>5</v>
      </c>
      <c r="DE12" s="37">
        <v>10</v>
      </c>
      <c r="DF12" s="37">
        <v>9</v>
      </c>
      <c r="DG12" s="37">
        <v>17</v>
      </c>
      <c r="DH12" s="37">
        <v>16</v>
      </c>
      <c r="DI12" s="37">
        <v>9</v>
      </c>
      <c r="DJ12" s="37">
        <v>7</v>
      </c>
      <c r="DK12" s="37">
        <v>2</v>
      </c>
      <c r="DL12" s="37">
        <v>8</v>
      </c>
      <c r="DM12" s="37">
        <v>6</v>
      </c>
      <c r="DN12" s="37">
        <v>7</v>
      </c>
      <c r="DO12" s="37">
        <v>16</v>
      </c>
      <c r="DP12" s="37">
        <v>16</v>
      </c>
      <c r="DQ12" s="37">
        <v>4</v>
      </c>
      <c r="DR12" s="37">
        <v>7</v>
      </c>
      <c r="DS12" s="37">
        <v>15</v>
      </c>
      <c r="DT12" s="37">
        <v>13</v>
      </c>
      <c r="DU12" s="37">
        <v>5</v>
      </c>
      <c r="DV12" s="37">
        <v>24</v>
      </c>
      <c r="DW12" s="37">
        <v>23</v>
      </c>
      <c r="DX12" s="37">
        <v>5</v>
      </c>
      <c r="DY12" s="37">
        <v>8</v>
      </c>
      <c r="DZ12" s="37">
        <v>12</v>
      </c>
      <c r="EA12" s="37">
        <v>40</v>
      </c>
      <c r="EB12" s="37">
        <v>11</v>
      </c>
      <c r="EC12" s="37">
        <v>29</v>
      </c>
      <c r="ED12" s="37">
        <v>16</v>
      </c>
      <c r="EE12" s="37">
        <v>31</v>
      </c>
      <c r="EF12" s="37">
        <v>8</v>
      </c>
      <c r="EG12" s="37">
        <v>19</v>
      </c>
      <c r="EH12" s="37">
        <v>9</v>
      </c>
      <c r="EI12" s="37">
        <v>20</v>
      </c>
      <c r="EJ12" s="37">
        <v>14</v>
      </c>
      <c r="EK12" s="37">
        <v>18</v>
      </c>
      <c r="EL12" s="37">
        <v>12</v>
      </c>
      <c r="EM12" s="37">
        <v>20</v>
      </c>
      <c r="EN12" s="37">
        <v>13</v>
      </c>
      <c r="EO12" s="37">
        <v>9</v>
      </c>
      <c r="EP12" s="37">
        <v>23</v>
      </c>
      <c r="EQ12" s="37">
        <v>9</v>
      </c>
      <c r="ER12" s="37">
        <v>23</v>
      </c>
      <c r="ES12" s="37">
        <v>14</v>
      </c>
      <c r="ET12" s="37">
        <v>38</v>
      </c>
      <c r="EU12" s="37"/>
      <c r="EV12" s="37"/>
      <c r="EW12" s="37">
        <v>4</v>
      </c>
      <c r="EX12" s="37">
        <v>9</v>
      </c>
      <c r="EY12" s="37">
        <v>10</v>
      </c>
      <c r="EZ12" s="37">
        <v>24</v>
      </c>
      <c r="FA12" s="37">
        <v>19</v>
      </c>
      <c r="FB12" s="37">
        <v>5</v>
      </c>
      <c r="FC12" s="37">
        <v>10</v>
      </c>
      <c r="FD12" s="37">
        <v>27</v>
      </c>
      <c r="FE12" s="37"/>
      <c r="FF12" s="37">
        <v>30</v>
      </c>
      <c r="FG12" s="37">
        <v>24</v>
      </c>
      <c r="FH12" s="37">
        <v>19</v>
      </c>
      <c r="FI12" s="37">
        <v>23</v>
      </c>
      <c r="FJ12" s="37">
        <v>27</v>
      </c>
      <c r="FK12" s="37">
        <v>27</v>
      </c>
      <c r="FL12" s="37">
        <v>12</v>
      </c>
      <c r="FM12" s="37">
        <v>14</v>
      </c>
      <c r="FN12" s="37">
        <v>17</v>
      </c>
      <c r="FO12" s="37">
        <v>13</v>
      </c>
      <c r="FP12" s="37">
        <v>12</v>
      </c>
      <c r="FQ12" s="37">
        <f>SUM(FQ13:FQ63)</f>
        <v>19</v>
      </c>
      <c r="FR12" s="12">
        <f t="shared" ref="FR12:GC12" si="0">SUM(FR13:FR63)</f>
        <v>15</v>
      </c>
      <c r="FS12" s="12">
        <f t="shared" si="0"/>
        <v>4</v>
      </c>
      <c r="FT12" s="12">
        <f t="shared" si="0"/>
        <v>11</v>
      </c>
      <c r="FU12" s="12">
        <f t="shared" si="0"/>
        <v>11</v>
      </c>
      <c r="FV12" s="12">
        <f t="shared" si="0"/>
        <v>27</v>
      </c>
      <c r="FW12" s="12">
        <f t="shared" si="0"/>
        <v>12</v>
      </c>
      <c r="FX12" s="12">
        <f t="shared" si="0"/>
        <v>20</v>
      </c>
      <c r="FY12" s="12">
        <f t="shared" si="0"/>
        <v>8</v>
      </c>
      <c r="FZ12" s="12">
        <f t="shared" si="0"/>
        <v>26</v>
      </c>
      <c r="GA12" s="12">
        <f t="shared" si="0"/>
        <v>29</v>
      </c>
      <c r="GB12" s="12">
        <f t="shared" si="0"/>
        <v>23</v>
      </c>
      <c r="GC12" s="12">
        <f t="shared" si="0"/>
        <v>23</v>
      </c>
      <c r="GD12" s="12">
        <f t="shared" ref="GD12:HB12" si="1">SUM(GD13:GD63)</f>
        <v>30</v>
      </c>
      <c r="GE12" s="12">
        <f t="shared" si="1"/>
        <v>11</v>
      </c>
      <c r="GF12" s="12">
        <f t="shared" si="1"/>
        <v>20</v>
      </c>
      <c r="GG12" s="12">
        <f t="shared" si="1"/>
        <v>27</v>
      </c>
      <c r="GH12" s="12">
        <f t="shared" si="1"/>
        <v>27</v>
      </c>
      <c r="GI12" s="12">
        <f t="shared" si="1"/>
        <v>27</v>
      </c>
      <c r="GJ12" s="12">
        <f t="shared" si="1"/>
        <v>31</v>
      </c>
      <c r="GK12" s="12">
        <f t="shared" si="1"/>
        <v>9</v>
      </c>
      <c r="GL12" s="12">
        <f t="shared" si="1"/>
        <v>30</v>
      </c>
      <c r="GM12" s="12">
        <f t="shared" si="1"/>
        <v>33</v>
      </c>
      <c r="GN12" s="12">
        <f t="shared" si="1"/>
        <v>34</v>
      </c>
      <c r="GO12" s="12">
        <f t="shared" si="1"/>
        <v>26</v>
      </c>
      <c r="GP12" s="12">
        <f t="shared" si="1"/>
        <v>15</v>
      </c>
      <c r="GQ12" s="12">
        <f t="shared" si="1"/>
        <v>15</v>
      </c>
      <c r="GR12" s="12">
        <f t="shared" si="1"/>
        <v>15</v>
      </c>
      <c r="GS12" s="12">
        <f t="shared" si="1"/>
        <v>18</v>
      </c>
      <c r="GT12" s="12">
        <f t="shared" si="1"/>
        <v>23</v>
      </c>
      <c r="GU12" s="12">
        <f t="shared" si="1"/>
        <v>9</v>
      </c>
      <c r="GV12" s="12">
        <f t="shared" si="1"/>
        <v>17</v>
      </c>
      <c r="GW12" s="12">
        <f t="shared" si="1"/>
        <v>7</v>
      </c>
      <c r="GX12" s="12">
        <f t="shared" si="1"/>
        <v>7</v>
      </c>
      <c r="GY12" s="12">
        <f t="shared" si="1"/>
        <v>9</v>
      </c>
      <c r="GZ12" s="12">
        <f>SUM(GZ13:GZ64)</f>
        <v>11</v>
      </c>
      <c r="HA12" s="12">
        <f t="shared" si="1"/>
        <v>0</v>
      </c>
      <c r="HB12" s="12">
        <f t="shared" si="1"/>
        <v>4</v>
      </c>
    </row>
    <row r="13" spans="1:210 16156:16157" s="12" customFormat="1">
      <c r="A13" s="12" t="s">
        <v>355</v>
      </c>
      <c r="B13" s="35" t="s">
        <v>154</v>
      </c>
      <c r="C13" s="12" t="s">
        <v>355</v>
      </c>
      <c r="D13" s="12"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</row>
    <row r="14" spans="1:210 16156:16157" s="12" customFormat="1">
      <c r="A14" s="12" t="s">
        <v>356</v>
      </c>
      <c r="B14" s="35" t="s">
        <v>155</v>
      </c>
      <c r="C14" s="12" t="s">
        <v>356</v>
      </c>
      <c r="D14" s="12">
        <v>0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>
        <v>1</v>
      </c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>
        <v>1</v>
      </c>
      <c r="FG14" s="37"/>
      <c r="FH14" s="37"/>
      <c r="FI14" s="37"/>
      <c r="FJ14" s="37"/>
      <c r="FK14" s="37">
        <v>1</v>
      </c>
      <c r="FL14" s="37"/>
      <c r="FM14" s="37"/>
      <c r="FN14" s="37"/>
      <c r="FO14" s="37"/>
      <c r="FP14" s="37"/>
      <c r="FQ14" s="37"/>
    </row>
    <row r="15" spans="1:210 16156:16157" s="12" customFormat="1">
      <c r="A15" s="12" t="s">
        <v>357</v>
      </c>
      <c r="B15" s="35" t="s">
        <v>156</v>
      </c>
      <c r="C15" s="12" t="s">
        <v>357</v>
      </c>
      <c r="D15" s="12">
        <v>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>
        <v>1</v>
      </c>
      <c r="DH15" s="37"/>
      <c r="DI15" s="37"/>
      <c r="DJ15" s="37"/>
      <c r="DK15" s="37"/>
      <c r="DL15" s="37">
        <v>1</v>
      </c>
      <c r="DM15" s="37"/>
      <c r="DN15" s="37"/>
      <c r="DO15" s="37"/>
      <c r="DP15" s="37"/>
      <c r="DQ15" s="37"/>
      <c r="DR15" s="37"/>
      <c r="DS15" s="37"/>
      <c r="DT15" s="37"/>
      <c r="DU15" s="37">
        <v>1</v>
      </c>
      <c r="DV15" s="37"/>
      <c r="DW15" s="37">
        <v>1</v>
      </c>
      <c r="DX15" s="37"/>
      <c r="DY15" s="37"/>
      <c r="DZ15" s="37"/>
      <c r="EA15" s="37">
        <v>2</v>
      </c>
      <c r="EB15" s="37"/>
      <c r="EC15" s="37">
        <v>1</v>
      </c>
      <c r="ED15" s="37"/>
      <c r="EE15" s="37">
        <v>3</v>
      </c>
      <c r="EF15" s="37">
        <v>1</v>
      </c>
      <c r="EG15" s="37"/>
      <c r="EH15" s="37"/>
      <c r="EI15" s="37">
        <v>1</v>
      </c>
      <c r="EJ15" s="37"/>
      <c r="EK15" s="37"/>
      <c r="EL15" s="37"/>
      <c r="EM15" s="37"/>
      <c r="EN15" s="37">
        <v>2</v>
      </c>
      <c r="EO15" s="37"/>
      <c r="EP15" s="37">
        <v>1</v>
      </c>
      <c r="EQ15" s="37">
        <v>1</v>
      </c>
      <c r="ER15" s="37"/>
      <c r="ES15" s="37"/>
      <c r="ET15" s="37">
        <v>1</v>
      </c>
      <c r="EU15" s="37"/>
      <c r="EV15" s="37"/>
      <c r="EW15" s="37"/>
      <c r="EX15" s="37"/>
      <c r="EY15" s="37"/>
      <c r="EZ15" s="37">
        <v>2</v>
      </c>
      <c r="FA15" s="37"/>
      <c r="FB15" s="37"/>
      <c r="FC15" s="37"/>
      <c r="FD15" s="37">
        <v>1</v>
      </c>
      <c r="FE15" s="37"/>
      <c r="FF15" s="37"/>
      <c r="FG15" s="37"/>
      <c r="FH15" s="37">
        <v>1</v>
      </c>
      <c r="FI15" s="37"/>
      <c r="FJ15" s="37">
        <v>1</v>
      </c>
      <c r="FK15" s="37"/>
      <c r="FL15" s="37"/>
      <c r="FM15" s="37"/>
      <c r="FN15" s="37"/>
      <c r="FO15" s="37"/>
      <c r="FP15" s="37"/>
      <c r="FQ15" s="37"/>
    </row>
    <row r="16" spans="1:210 16156:16157" s="12" customFormat="1">
      <c r="A16" s="12" t="s">
        <v>358</v>
      </c>
      <c r="B16" s="35" t="s">
        <v>157</v>
      </c>
      <c r="C16" s="12" t="s">
        <v>358</v>
      </c>
      <c r="D16" s="12">
        <v>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>
        <v>1</v>
      </c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>
        <v>2</v>
      </c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>
        <v>1</v>
      </c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>
        <v>1</v>
      </c>
      <c r="FQ16" s="37"/>
    </row>
    <row r="17" spans="1:210" s="12" customFormat="1">
      <c r="A17" s="12" t="s">
        <v>359</v>
      </c>
      <c r="B17" s="35" t="s">
        <v>158</v>
      </c>
      <c r="C17" s="12" t="s">
        <v>359</v>
      </c>
      <c r="D17" s="12">
        <v>0</v>
      </c>
      <c r="E17" s="37">
        <v>1</v>
      </c>
      <c r="F17" s="37"/>
      <c r="G17" s="37"/>
      <c r="H17" s="37">
        <v>3</v>
      </c>
      <c r="I17" s="37"/>
      <c r="J17" s="37">
        <v>1</v>
      </c>
      <c r="K17" s="37">
        <v>1</v>
      </c>
      <c r="L17" s="37"/>
      <c r="M17" s="37">
        <v>1</v>
      </c>
      <c r="N17" s="37"/>
      <c r="O17" s="37">
        <v>2</v>
      </c>
      <c r="P17" s="37">
        <v>3</v>
      </c>
      <c r="Q17" s="37"/>
      <c r="R17" s="37"/>
      <c r="S17" s="37"/>
      <c r="T17" s="37"/>
      <c r="U17" s="37"/>
      <c r="V17" s="37">
        <v>1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>
        <v>1</v>
      </c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>
        <v>1</v>
      </c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>
        <v>1</v>
      </c>
      <c r="BX17" s="37"/>
      <c r="BY17" s="37"/>
      <c r="BZ17" s="37"/>
      <c r="CA17" s="37"/>
      <c r="CB17" s="37">
        <v>2</v>
      </c>
      <c r="CC17" s="37">
        <v>1</v>
      </c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>
        <v>1</v>
      </c>
      <c r="CU17" s="37"/>
      <c r="CV17" s="37"/>
      <c r="CW17" s="37"/>
      <c r="CX17" s="37">
        <v>1</v>
      </c>
      <c r="CY17" s="37"/>
      <c r="CZ17" s="37"/>
      <c r="DA17" s="37"/>
      <c r="DB17" s="37"/>
      <c r="DC17" s="37"/>
      <c r="DD17" s="37">
        <v>1</v>
      </c>
      <c r="DE17" s="37">
        <v>1</v>
      </c>
      <c r="DF17" s="37">
        <v>2</v>
      </c>
      <c r="DG17" s="37">
        <v>4</v>
      </c>
      <c r="DH17" s="37">
        <v>3</v>
      </c>
      <c r="DI17" s="37">
        <v>1</v>
      </c>
      <c r="DJ17" s="37">
        <v>2</v>
      </c>
      <c r="DK17" s="37"/>
      <c r="DL17" s="37">
        <v>1</v>
      </c>
      <c r="DM17" s="37">
        <v>2</v>
      </c>
      <c r="DN17" s="37">
        <v>2</v>
      </c>
      <c r="DO17" s="37">
        <v>1</v>
      </c>
      <c r="DP17" s="37">
        <v>1</v>
      </c>
      <c r="DQ17" s="37"/>
      <c r="DR17" s="37">
        <v>2</v>
      </c>
      <c r="DS17" s="37">
        <v>2</v>
      </c>
      <c r="DT17" s="37">
        <v>1</v>
      </c>
      <c r="DU17" s="37"/>
      <c r="DV17" s="37">
        <v>4</v>
      </c>
      <c r="DW17" s="37">
        <v>4</v>
      </c>
      <c r="DX17" s="37">
        <v>1</v>
      </c>
      <c r="DY17" s="37"/>
      <c r="DZ17" s="37">
        <v>1</v>
      </c>
      <c r="EA17" s="37">
        <v>5</v>
      </c>
      <c r="EB17" s="37">
        <v>2</v>
      </c>
      <c r="EC17" s="37">
        <v>5</v>
      </c>
      <c r="ED17" s="37">
        <v>5</v>
      </c>
      <c r="EE17" s="37">
        <v>4</v>
      </c>
      <c r="EF17" s="37"/>
      <c r="EG17" s="37">
        <v>7</v>
      </c>
      <c r="EH17" s="37"/>
      <c r="EI17" s="37"/>
      <c r="EJ17" s="37">
        <v>4</v>
      </c>
      <c r="EK17" s="37">
        <v>7</v>
      </c>
      <c r="EL17" s="37">
        <v>2</v>
      </c>
      <c r="EM17" s="37">
        <v>3</v>
      </c>
      <c r="EN17" s="37">
        <v>2</v>
      </c>
      <c r="EO17" s="37">
        <v>1</v>
      </c>
      <c r="EP17" s="37">
        <v>5</v>
      </c>
      <c r="EQ17" s="37">
        <v>2</v>
      </c>
      <c r="ER17" s="37">
        <v>7</v>
      </c>
      <c r="ES17" s="37">
        <v>4</v>
      </c>
      <c r="ET17" s="37">
        <v>6</v>
      </c>
      <c r="EU17" s="37"/>
      <c r="EV17" s="37"/>
      <c r="EW17" s="37">
        <v>1</v>
      </c>
      <c r="EX17" s="37">
        <v>4</v>
      </c>
      <c r="EY17" s="37">
        <v>4</v>
      </c>
      <c r="EZ17" s="37">
        <v>7</v>
      </c>
      <c r="FA17" s="37">
        <v>11</v>
      </c>
      <c r="FB17" s="37"/>
      <c r="FC17" s="37">
        <v>1</v>
      </c>
      <c r="FD17" s="37">
        <v>4</v>
      </c>
      <c r="FE17" s="37"/>
      <c r="FF17" s="37">
        <v>7</v>
      </c>
      <c r="FG17" s="37">
        <v>8</v>
      </c>
      <c r="FH17" s="37">
        <v>5</v>
      </c>
      <c r="FI17" s="37">
        <v>4</v>
      </c>
      <c r="FJ17" s="37">
        <v>3</v>
      </c>
      <c r="FK17" s="37">
        <v>5</v>
      </c>
      <c r="FL17" s="37">
        <v>6</v>
      </c>
      <c r="FM17" s="37">
        <v>6</v>
      </c>
      <c r="FN17" s="37">
        <v>6</v>
      </c>
      <c r="FO17" s="37">
        <v>7</v>
      </c>
      <c r="FP17" s="37">
        <v>6</v>
      </c>
      <c r="FQ17" s="37">
        <v>5</v>
      </c>
      <c r="FR17" s="12">
        <v>6</v>
      </c>
      <c r="FS17" s="12">
        <v>2</v>
      </c>
      <c r="FT17" s="12">
        <v>5</v>
      </c>
      <c r="FU17" s="12">
        <v>4</v>
      </c>
      <c r="FV17" s="12">
        <v>10</v>
      </c>
      <c r="FW17" s="12">
        <v>2</v>
      </c>
      <c r="FX17" s="12">
        <v>5</v>
      </c>
      <c r="FY17" s="12">
        <v>3</v>
      </c>
      <c r="FZ17" s="12">
        <v>12</v>
      </c>
      <c r="GA17" s="12">
        <v>18</v>
      </c>
      <c r="GB17" s="12">
        <v>9</v>
      </c>
      <c r="GC17" s="12">
        <v>9</v>
      </c>
      <c r="GD17" s="12">
        <v>16</v>
      </c>
      <c r="GE17" s="12">
        <v>4</v>
      </c>
      <c r="GF17" s="12">
        <v>10</v>
      </c>
      <c r="GG17" s="12">
        <v>15</v>
      </c>
      <c r="GH17" s="12">
        <v>13</v>
      </c>
      <c r="GI17" s="12">
        <v>13</v>
      </c>
      <c r="GJ17" s="12">
        <v>17</v>
      </c>
      <c r="GK17" s="12">
        <v>4</v>
      </c>
      <c r="GL17" s="12">
        <v>9</v>
      </c>
      <c r="GM17" s="12">
        <v>15</v>
      </c>
      <c r="GN17" s="12">
        <v>17</v>
      </c>
      <c r="GO17" s="12">
        <v>12</v>
      </c>
      <c r="GP17" s="12">
        <v>6</v>
      </c>
      <c r="GQ17" s="12">
        <v>7</v>
      </c>
      <c r="GR17" s="12">
        <v>9</v>
      </c>
      <c r="GS17" s="12">
        <v>9</v>
      </c>
      <c r="GT17" s="12">
        <v>5</v>
      </c>
      <c r="GU17" s="12">
        <v>5</v>
      </c>
      <c r="GV17" s="12">
        <v>4</v>
      </c>
      <c r="GW17" s="12">
        <v>3</v>
      </c>
      <c r="GX17" s="12">
        <v>2</v>
      </c>
      <c r="GY17" s="12">
        <v>3</v>
      </c>
      <c r="GZ17" s="12">
        <v>2</v>
      </c>
      <c r="HB17" s="12">
        <v>1</v>
      </c>
    </row>
    <row r="18" spans="1:210" s="12" customFormat="1">
      <c r="A18" s="12" t="s">
        <v>360</v>
      </c>
      <c r="B18" s="56" t="s">
        <v>159</v>
      </c>
      <c r="C18" s="12" t="s">
        <v>360</v>
      </c>
      <c r="D18" s="12">
        <v>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</row>
    <row r="19" spans="1:210" s="12" customFormat="1">
      <c r="A19" s="12" t="s">
        <v>361</v>
      </c>
      <c r="B19" s="35" t="s">
        <v>160</v>
      </c>
      <c r="C19" s="12" t="s">
        <v>361</v>
      </c>
      <c r="D19" s="12">
        <v>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</row>
    <row r="20" spans="1:210" s="12" customFormat="1">
      <c r="A20" s="12" t="s">
        <v>362</v>
      </c>
      <c r="B20" s="35" t="s">
        <v>161</v>
      </c>
      <c r="C20" s="12" t="s">
        <v>362</v>
      </c>
      <c r="D20" s="12">
        <v>0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>
        <v>1</v>
      </c>
      <c r="BS20" s="37"/>
      <c r="BT20" s="37"/>
      <c r="BU20" s="37"/>
      <c r="BV20" s="37"/>
      <c r="BW20" s="37"/>
      <c r="BX20" s="37"/>
      <c r="BY20" s="37"/>
      <c r="BZ20" s="37"/>
      <c r="CA20" s="37"/>
      <c r="CB20" s="37">
        <v>2</v>
      </c>
      <c r="CC20" s="37">
        <v>1</v>
      </c>
      <c r="CD20" s="37"/>
      <c r="CE20" s="37"/>
      <c r="CF20" s="37"/>
      <c r="CG20" s="37"/>
      <c r="CH20" s="37"/>
      <c r="CI20" s="37"/>
      <c r="CJ20" s="37">
        <v>1</v>
      </c>
      <c r="CK20" s="37">
        <v>1</v>
      </c>
      <c r="CL20" s="37">
        <v>1</v>
      </c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>
        <v>1</v>
      </c>
      <c r="DA20" s="37">
        <v>1</v>
      </c>
      <c r="DB20" s="37"/>
      <c r="DC20" s="37"/>
      <c r="DD20" s="37"/>
      <c r="DE20" s="37">
        <v>1</v>
      </c>
      <c r="DF20" s="37"/>
      <c r="DG20" s="37">
        <v>1</v>
      </c>
      <c r="DH20" s="37">
        <v>3</v>
      </c>
      <c r="DI20" s="37"/>
      <c r="DJ20" s="37">
        <v>2</v>
      </c>
      <c r="DK20" s="37"/>
      <c r="DL20" s="37"/>
      <c r="DM20" s="37"/>
      <c r="DN20" s="37">
        <v>3</v>
      </c>
      <c r="DO20" s="37">
        <v>4</v>
      </c>
      <c r="DP20" s="37">
        <v>4</v>
      </c>
      <c r="DQ20" s="37"/>
      <c r="DR20" s="37">
        <v>1</v>
      </c>
      <c r="DS20" s="37">
        <v>3</v>
      </c>
      <c r="DT20" s="37">
        <v>3</v>
      </c>
      <c r="DU20" s="37">
        <v>1</v>
      </c>
      <c r="DV20" s="37">
        <v>5</v>
      </c>
      <c r="DW20" s="37">
        <v>2</v>
      </c>
      <c r="DX20" s="37">
        <v>1</v>
      </c>
      <c r="DY20" s="37">
        <v>2</v>
      </c>
      <c r="DZ20" s="37">
        <v>2</v>
      </c>
      <c r="EA20" s="37">
        <v>3</v>
      </c>
      <c r="EB20" s="37">
        <v>1</v>
      </c>
      <c r="EC20" s="37">
        <v>4</v>
      </c>
      <c r="ED20" s="37">
        <v>2</v>
      </c>
      <c r="EE20" s="37">
        <v>5</v>
      </c>
      <c r="EF20" s="37">
        <v>3</v>
      </c>
      <c r="EG20" s="37"/>
      <c r="EH20" s="37">
        <v>2</v>
      </c>
      <c r="EI20" s="37"/>
      <c r="EJ20" s="37">
        <v>2</v>
      </c>
      <c r="EK20" s="37">
        <v>2</v>
      </c>
      <c r="EL20" s="37">
        <v>1</v>
      </c>
      <c r="EM20" s="37">
        <v>3</v>
      </c>
      <c r="EN20" s="37">
        <v>2</v>
      </c>
      <c r="EO20" s="37">
        <v>2</v>
      </c>
      <c r="EP20" s="37">
        <v>2</v>
      </c>
      <c r="EQ20" s="37">
        <v>1</v>
      </c>
      <c r="ER20" s="37">
        <v>3</v>
      </c>
      <c r="ES20" s="37">
        <v>1</v>
      </c>
      <c r="ET20" s="37">
        <v>4</v>
      </c>
      <c r="EU20" s="37"/>
      <c r="EV20" s="37"/>
      <c r="EW20" s="37"/>
      <c r="EX20" s="37"/>
      <c r="EY20" s="37">
        <v>3</v>
      </c>
      <c r="EZ20" s="37">
        <v>5</v>
      </c>
      <c r="FA20" s="37">
        <v>1</v>
      </c>
      <c r="FB20" s="37">
        <v>1</v>
      </c>
      <c r="FC20" s="37">
        <v>4</v>
      </c>
      <c r="FD20" s="37">
        <v>2</v>
      </c>
      <c r="FE20" s="37"/>
      <c r="FF20" s="37">
        <v>2</v>
      </c>
      <c r="FG20" s="37">
        <v>3</v>
      </c>
      <c r="FH20" s="37">
        <v>2</v>
      </c>
      <c r="FI20" s="37">
        <v>4</v>
      </c>
      <c r="FJ20" s="37">
        <v>4</v>
      </c>
      <c r="FK20" s="37"/>
      <c r="FL20" s="37"/>
      <c r="FM20" s="37"/>
      <c r="FN20" s="37">
        <v>3</v>
      </c>
      <c r="FO20" s="37">
        <v>1</v>
      </c>
      <c r="FP20" s="37"/>
      <c r="FQ20" s="37">
        <v>3</v>
      </c>
      <c r="FR20" s="38">
        <v>2</v>
      </c>
      <c r="FS20" s="38">
        <v>1</v>
      </c>
      <c r="FT20" s="38">
        <v>1</v>
      </c>
      <c r="FV20" s="38">
        <v>2</v>
      </c>
      <c r="FX20" s="12">
        <v>4</v>
      </c>
      <c r="FY20" s="12">
        <v>1</v>
      </c>
      <c r="FZ20" s="12">
        <v>1</v>
      </c>
      <c r="GA20" s="12">
        <v>4</v>
      </c>
      <c r="GB20" s="12">
        <v>5</v>
      </c>
      <c r="GC20" s="12">
        <v>5</v>
      </c>
      <c r="GD20" s="12">
        <v>5</v>
      </c>
      <c r="GF20" s="12">
        <v>2</v>
      </c>
      <c r="GG20" s="12">
        <v>3</v>
      </c>
      <c r="GH20" s="12">
        <v>7</v>
      </c>
      <c r="GI20" s="12">
        <v>4</v>
      </c>
      <c r="GJ20" s="12">
        <v>6</v>
      </c>
      <c r="GK20" s="12">
        <v>3</v>
      </c>
      <c r="GL20" s="12">
        <v>8</v>
      </c>
      <c r="GM20" s="12">
        <v>9</v>
      </c>
      <c r="GN20" s="12">
        <v>8</v>
      </c>
      <c r="GO20" s="12">
        <v>7</v>
      </c>
      <c r="GP20" s="12">
        <v>2</v>
      </c>
      <c r="GQ20" s="12">
        <v>2</v>
      </c>
      <c r="GS20" s="12">
        <v>2</v>
      </c>
      <c r="GT20" s="12">
        <v>5</v>
      </c>
      <c r="GY20" s="12">
        <v>2</v>
      </c>
    </row>
    <row r="21" spans="1:210" s="12" customFormat="1">
      <c r="A21" s="12" t="s">
        <v>363</v>
      </c>
      <c r="B21" s="35" t="s">
        <v>162</v>
      </c>
      <c r="C21" s="12" t="s">
        <v>363</v>
      </c>
      <c r="D21" s="12">
        <v>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>
        <v>2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>
        <v>3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>
        <v>1</v>
      </c>
      <c r="CY21" s="37"/>
      <c r="CZ21" s="37"/>
      <c r="DA21" s="37"/>
      <c r="DB21" s="37">
        <v>2</v>
      </c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>
        <v>1</v>
      </c>
      <c r="DN21" s="37"/>
      <c r="DO21" s="37"/>
      <c r="DP21" s="37"/>
      <c r="DQ21" s="37"/>
      <c r="DR21" s="37"/>
      <c r="DS21" s="37">
        <v>3</v>
      </c>
      <c r="DT21" s="37"/>
      <c r="DU21" s="37"/>
      <c r="DV21" s="37"/>
      <c r="DW21" s="37">
        <v>1</v>
      </c>
      <c r="DX21" s="37"/>
      <c r="DY21" s="37"/>
      <c r="DZ21" s="37"/>
      <c r="EA21" s="37">
        <v>2</v>
      </c>
      <c r="EB21" s="37"/>
      <c r="EC21" s="37"/>
      <c r="ED21" s="37"/>
      <c r="EE21" s="37">
        <v>3</v>
      </c>
      <c r="EF21" s="37"/>
      <c r="EG21" s="37"/>
      <c r="EH21" s="37"/>
      <c r="EI21" s="37">
        <v>2</v>
      </c>
      <c r="EJ21" s="37"/>
      <c r="EK21" s="37">
        <v>1</v>
      </c>
      <c r="EL21" s="37"/>
      <c r="EM21" s="37">
        <v>1</v>
      </c>
      <c r="EN21" s="37"/>
      <c r="EO21" s="37"/>
      <c r="EP21" s="37"/>
      <c r="EQ21" s="37"/>
      <c r="ER21" s="37"/>
      <c r="ES21" s="37"/>
      <c r="ET21" s="37">
        <v>1</v>
      </c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>
        <v>2</v>
      </c>
      <c r="FI21" s="37"/>
      <c r="FJ21" s="37"/>
      <c r="FK21" s="37">
        <v>1</v>
      </c>
      <c r="FL21" s="37"/>
      <c r="FM21" s="37"/>
      <c r="FN21" s="37"/>
      <c r="FO21" s="37"/>
      <c r="FP21" s="37"/>
      <c r="FQ21" s="37"/>
      <c r="FT21" s="12">
        <v>1</v>
      </c>
      <c r="FV21" s="12">
        <v>3</v>
      </c>
      <c r="GH21" s="12">
        <v>1</v>
      </c>
      <c r="GL21" s="12">
        <v>2</v>
      </c>
      <c r="GP21" s="12">
        <v>1</v>
      </c>
      <c r="GX21" s="12">
        <v>1</v>
      </c>
    </row>
    <row r="22" spans="1:210" s="12" customFormat="1">
      <c r="A22" s="12" t="s">
        <v>364</v>
      </c>
      <c r="B22" s="35" t="s">
        <v>163</v>
      </c>
      <c r="C22" s="12" t="s">
        <v>364</v>
      </c>
      <c r="D22" s="12">
        <v>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>
        <v>1</v>
      </c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>
        <v>1</v>
      </c>
      <c r="FC22" s="37"/>
      <c r="FD22" s="37"/>
      <c r="FE22" s="37"/>
      <c r="FF22" s="37"/>
      <c r="FG22" s="37"/>
      <c r="FH22" s="37">
        <v>1</v>
      </c>
      <c r="FI22" s="37"/>
      <c r="FJ22" s="37"/>
      <c r="FK22" s="37"/>
      <c r="FL22" s="37"/>
      <c r="FM22" s="37"/>
      <c r="FN22" s="37"/>
      <c r="FO22" s="37"/>
      <c r="FP22" s="37"/>
      <c r="FQ22" s="37"/>
      <c r="FX22" s="12">
        <v>1</v>
      </c>
      <c r="GS22" s="12">
        <v>1</v>
      </c>
    </row>
    <row r="23" spans="1:210" s="12" customFormat="1">
      <c r="A23" s="12" t="s">
        <v>365</v>
      </c>
      <c r="B23" s="35" t="s">
        <v>164</v>
      </c>
      <c r="C23" s="12" t="s">
        <v>365</v>
      </c>
      <c r="D23" s="12">
        <v>0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</row>
    <row r="24" spans="1:210" s="12" customFormat="1">
      <c r="A24" s="12" t="s">
        <v>366</v>
      </c>
      <c r="B24" s="35" t="s">
        <v>165</v>
      </c>
      <c r="C24" s="12" t="s">
        <v>366</v>
      </c>
      <c r="D24" s="12">
        <v>0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>
        <v>1</v>
      </c>
      <c r="CW24" s="37">
        <v>1</v>
      </c>
      <c r="CX24" s="37"/>
      <c r="CY24" s="37"/>
      <c r="CZ24" s="37">
        <v>1</v>
      </c>
      <c r="DA24" s="37"/>
      <c r="DB24" s="37"/>
      <c r="DC24" s="37"/>
      <c r="DD24" s="37"/>
      <c r="DE24" s="37">
        <v>2</v>
      </c>
      <c r="DF24" s="37">
        <v>2</v>
      </c>
      <c r="DG24" s="37">
        <v>2</v>
      </c>
      <c r="DH24" s="37">
        <v>3</v>
      </c>
      <c r="DI24" s="37">
        <v>1</v>
      </c>
      <c r="DJ24" s="37"/>
      <c r="DK24" s="37"/>
      <c r="DL24" s="37"/>
      <c r="DM24" s="37"/>
      <c r="DN24" s="37">
        <v>1</v>
      </c>
      <c r="DO24" s="37">
        <v>2</v>
      </c>
      <c r="DP24" s="37">
        <v>2</v>
      </c>
      <c r="DQ24" s="37">
        <v>1</v>
      </c>
      <c r="DR24" s="37"/>
      <c r="DS24" s="37">
        <v>1</v>
      </c>
      <c r="DT24" s="37">
        <v>2</v>
      </c>
      <c r="DU24" s="37">
        <v>1</v>
      </c>
      <c r="DV24" s="37">
        <v>1</v>
      </c>
      <c r="DW24" s="37">
        <v>1</v>
      </c>
      <c r="DX24" s="37"/>
      <c r="DY24" s="37">
        <v>1</v>
      </c>
      <c r="DZ24" s="37">
        <v>1</v>
      </c>
      <c r="EA24" s="37">
        <v>2</v>
      </c>
      <c r="EB24" s="37">
        <v>1</v>
      </c>
      <c r="EC24" s="37">
        <v>2</v>
      </c>
      <c r="ED24" s="37">
        <v>2</v>
      </c>
      <c r="EE24" s="37">
        <v>3</v>
      </c>
      <c r="EF24" s="37"/>
      <c r="EG24" s="37">
        <v>2</v>
      </c>
      <c r="EH24" s="37">
        <v>2</v>
      </c>
      <c r="EI24" s="37">
        <v>5</v>
      </c>
      <c r="EJ24" s="37">
        <v>2</v>
      </c>
      <c r="EK24" s="37">
        <v>2</v>
      </c>
      <c r="EL24" s="37"/>
      <c r="EM24" s="37">
        <v>5</v>
      </c>
      <c r="EN24" s="37">
        <v>3</v>
      </c>
      <c r="EO24" s="37">
        <v>1</v>
      </c>
      <c r="EP24" s="37">
        <v>3</v>
      </c>
      <c r="EQ24" s="37">
        <v>1</v>
      </c>
      <c r="ER24" s="37">
        <v>2</v>
      </c>
      <c r="ES24" s="37"/>
      <c r="ET24" s="37">
        <v>1</v>
      </c>
      <c r="EU24" s="37"/>
      <c r="EV24" s="37"/>
      <c r="EW24" s="37"/>
      <c r="EX24" s="37">
        <v>1</v>
      </c>
      <c r="EY24" s="37"/>
      <c r="EZ24" s="37">
        <v>1</v>
      </c>
      <c r="FA24" s="37">
        <v>1</v>
      </c>
      <c r="FB24" s="37"/>
      <c r="FC24" s="37"/>
      <c r="FD24" s="37">
        <v>1</v>
      </c>
      <c r="FE24" s="37"/>
      <c r="FF24" s="37">
        <v>2</v>
      </c>
      <c r="FG24" s="37">
        <v>1</v>
      </c>
      <c r="FH24" s="37"/>
      <c r="FI24" s="37"/>
      <c r="FJ24" s="37"/>
      <c r="FK24" s="37">
        <v>2</v>
      </c>
      <c r="FL24" s="37">
        <v>1</v>
      </c>
      <c r="FM24" s="37">
        <v>3</v>
      </c>
      <c r="FN24" s="37">
        <v>1</v>
      </c>
      <c r="FO24" s="37"/>
      <c r="FP24" s="37">
        <v>1</v>
      </c>
      <c r="FQ24" s="37">
        <v>2</v>
      </c>
      <c r="FR24" s="12">
        <v>1</v>
      </c>
      <c r="FU24" s="12">
        <v>3</v>
      </c>
      <c r="FW24" s="12">
        <v>1</v>
      </c>
      <c r="FX24" s="12">
        <v>1</v>
      </c>
      <c r="FZ24" s="12">
        <v>2</v>
      </c>
      <c r="GA24" s="12">
        <v>1</v>
      </c>
      <c r="GB24" s="12">
        <v>1</v>
      </c>
      <c r="GC24" s="12">
        <v>1</v>
      </c>
      <c r="GD24" s="12">
        <v>1</v>
      </c>
      <c r="GE24" s="12">
        <v>1</v>
      </c>
      <c r="GJ24" s="12">
        <v>1</v>
      </c>
      <c r="GK24" s="12">
        <v>1</v>
      </c>
      <c r="GQ24" s="12">
        <v>1</v>
      </c>
      <c r="GT24" s="12">
        <v>1</v>
      </c>
      <c r="GU24" s="12">
        <v>1</v>
      </c>
      <c r="GV24" s="12">
        <v>1</v>
      </c>
      <c r="GZ24" s="12">
        <v>2</v>
      </c>
      <c r="HB24" s="12">
        <v>1</v>
      </c>
    </row>
    <row r="25" spans="1:210" s="12" customFormat="1">
      <c r="A25" s="12" t="s">
        <v>367</v>
      </c>
      <c r="B25" s="35" t="s">
        <v>166</v>
      </c>
      <c r="C25" s="12" t="s">
        <v>367</v>
      </c>
      <c r="D25" s="12">
        <v>0</v>
      </c>
      <c r="E25" s="37">
        <v>1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>
        <v>1</v>
      </c>
      <c r="AP25" s="37"/>
      <c r="AQ25" s="37">
        <v>1</v>
      </c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>
        <v>2</v>
      </c>
      <c r="CE25" s="37"/>
      <c r="CF25" s="37"/>
      <c r="CG25" s="37">
        <v>1</v>
      </c>
      <c r="CH25" s="37"/>
      <c r="CI25" s="37">
        <v>1</v>
      </c>
      <c r="CJ25" s="37">
        <v>4</v>
      </c>
      <c r="CK25" s="37">
        <v>2</v>
      </c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>
        <v>1</v>
      </c>
      <c r="CW25" s="37">
        <v>1</v>
      </c>
      <c r="CX25" s="37"/>
      <c r="CY25" s="37"/>
      <c r="CZ25" s="37">
        <v>2</v>
      </c>
      <c r="DA25" s="37"/>
      <c r="DB25" s="37">
        <v>1</v>
      </c>
      <c r="DC25" s="37">
        <v>3</v>
      </c>
      <c r="DD25" s="37">
        <v>3</v>
      </c>
      <c r="DE25" s="37">
        <v>6</v>
      </c>
      <c r="DF25" s="37">
        <v>3</v>
      </c>
      <c r="DG25" s="37">
        <v>7</v>
      </c>
      <c r="DH25" s="37">
        <v>3</v>
      </c>
      <c r="DI25" s="37"/>
      <c r="DJ25" s="37"/>
      <c r="DK25" s="37"/>
      <c r="DL25" s="37">
        <v>1</v>
      </c>
      <c r="DM25" s="37"/>
      <c r="DN25" s="37">
        <v>1</v>
      </c>
      <c r="DO25" s="37">
        <v>5</v>
      </c>
      <c r="DP25" s="37">
        <v>1</v>
      </c>
      <c r="DQ25" s="37"/>
      <c r="DR25" s="37"/>
      <c r="DS25" s="37"/>
      <c r="DT25" s="37">
        <v>2</v>
      </c>
      <c r="DU25" s="37">
        <v>1</v>
      </c>
      <c r="DV25" s="37">
        <v>2</v>
      </c>
      <c r="DW25" s="37">
        <v>4</v>
      </c>
      <c r="DX25" s="37">
        <v>1</v>
      </c>
      <c r="DY25" s="37">
        <v>2</v>
      </c>
      <c r="DZ25" s="37">
        <v>2</v>
      </c>
      <c r="EA25" s="37">
        <v>2</v>
      </c>
      <c r="EB25" s="37"/>
      <c r="EC25" s="37">
        <v>4</v>
      </c>
      <c r="ED25" s="37">
        <v>3</v>
      </c>
      <c r="EE25" s="37">
        <v>1</v>
      </c>
      <c r="EF25" s="37">
        <v>1</v>
      </c>
      <c r="EG25" s="37">
        <v>2</v>
      </c>
      <c r="EH25" s="37">
        <v>2</v>
      </c>
      <c r="EI25" s="37">
        <v>1</v>
      </c>
      <c r="EJ25" s="37">
        <v>1</v>
      </c>
      <c r="EK25" s="37">
        <v>2</v>
      </c>
      <c r="EL25" s="37">
        <v>1</v>
      </c>
      <c r="EM25" s="37">
        <v>3</v>
      </c>
      <c r="EN25" s="37"/>
      <c r="EO25" s="37"/>
      <c r="EP25" s="37">
        <v>1</v>
      </c>
      <c r="EQ25" s="37"/>
      <c r="ER25" s="37"/>
      <c r="ES25" s="37">
        <v>2</v>
      </c>
      <c r="ET25" s="37">
        <v>3</v>
      </c>
      <c r="EU25" s="37"/>
      <c r="EV25" s="37"/>
      <c r="EW25" s="37"/>
      <c r="EX25" s="37">
        <v>1</v>
      </c>
      <c r="EY25" s="37"/>
      <c r="EZ25" s="37">
        <v>2</v>
      </c>
      <c r="FA25" s="37"/>
      <c r="FB25" s="37">
        <v>1</v>
      </c>
      <c r="FC25" s="37">
        <v>1</v>
      </c>
      <c r="FD25" s="37">
        <v>4</v>
      </c>
      <c r="FE25" s="37"/>
      <c r="FF25" s="37">
        <v>2</v>
      </c>
      <c r="FG25" s="37">
        <v>1</v>
      </c>
      <c r="FH25" s="37">
        <v>2</v>
      </c>
      <c r="FI25" s="37"/>
      <c r="FJ25" s="37">
        <v>2</v>
      </c>
      <c r="FK25" s="37">
        <v>1</v>
      </c>
      <c r="FL25" s="37"/>
      <c r="FM25" s="37">
        <v>2</v>
      </c>
      <c r="FN25" s="37">
        <v>3</v>
      </c>
      <c r="FO25" s="37">
        <v>1</v>
      </c>
      <c r="FP25" s="37"/>
      <c r="FQ25" s="37">
        <v>1</v>
      </c>
      <c r="FR25" s="38">
        <v>1</v>
      </c>
      <c r="FS25" s="38">
        <v>1</v>
      </c>
      <c r="FU25" s="12">
        <v>1</v>
      </c>
      <c r="FV25" s="12">
        <v>5</v>
      </c>
      <c r="FW25" s="12">
        <v>4</v>
      </c>
      <c r="FX25" s="12">
        <v>1</v>
      </c>
      <c r="FZ25" s="12">
        <v>1</v>
      </c>
      <c r="GB25" s="12">
        <v>1</v>
      </c>
      <c r="GC25" s="12">
        <v>3</v>
      </c>
      <c r="GD25" s="12">
        <v>1</v>
      </c>
      <c r="GE25" s="12">
        <v>1</v>
      </c>
      <c r="GF25" s="12">
        <v>3</v>
      </c>
      <c r="GG25" s="12">
        <v>2</v>
      </c>
      <c r="GH25" s="12">
        <v>2</v>
      </c>
      <c r="GI25" s="12">
        <v>1</v>
      </c>
      <c r="GJ25" s="12">
        <v>1</v>
      </c>
      <c r="GM25" s="12">
        <v>1</v>
      </c>
      <c r="GN25" s="12">
        <v>2</v>
      </c>
      <c r="GP25" s="12">
        <v>1</v>
      </c>
      <c r="GR25" s="12">
        <v>1</v>
      </c>
      <c r="GT25" s="12">
        <v>1</v>
      </c>
      <c r="GV25" s="12">
        <v>1</v>
      </c>
      <c r="GW25" s="12">
        <v>1</v>
      </c>
    </row>
    <row r="26" spans="1:210" s="12" customFormat="1">
      <c r="A26" s="12" t="s">
        <v>368</v>
      </c>
      <c r="B26" s="35" t="s">
        <v>167</v>
      </c>
      <c r="C26" s="12" t="s">
        <v>368</v>
      </c>
      <c r="D26" s="12">
        <v>0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>
        <v>1</v>
      </c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>
        <v>1</v>
      </c>
      <c r="EM26" s="37"/>
      <c r="EN26" s="37"/>
      <c r="EO26" s="37"/>
      <c r="EP26" s="37"/>
      <c r="EQ26" s="37"/>
      <c r="ER26" s="37"/>
      <c r="ES26" s="37">
        <v>1</v>
      </c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>
        <v>1</v>
      </c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>
        <v>1</v>
      </c>
      <c r="FX26" s="12">
        <v>1</v>
      </c>
    </row>
    <row r="27" spans="1:210" s="12" customFormat="1">
      <c r="A27" s="12" t="s">
        <v>369</v>
      </c>
      <c r="B27" s="35" t="s">
        <v>168</v>
      </c>
      <c r="C27" s="12" t="s">
        <v>369</v>
      </c>
      <c r="D27" s="12">
        <v>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>
        <v>1</v>
      </c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GR27" s="12">
        <v>1</v>
      </c>
    </row>
    <row r="28" spans="1:210" s="12" customFormat="1">
      <c r="A28" s="12" t="s">
        <v>370</v>
      </c>
      <c r="B28" s="35" t="s">
        <v>169</v>
      </c>
      <c r="C28" s="12" t="s">
        <v>370</v>
      </c>
      <c r="D28" s="12">
        <v>0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>
        <v>3</v>
      </c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>
        <v>2</v>
      </c>
      <c r="CL28" s="37"/>
      <c r="CM28" s="37"/>
      <c r="CN28" s="37"/>
      <c r="CO28" s="37"/>
      <c r="CP28" s="37"/>
      <c r="CQ28" s="37"/>
      <c r="CR28" s="37"/>
      <c r="CS28" s="37"/>
      <c r="CT28" s="37">
        <v>1</v>
      </c>
      <c r="CU28" s="37"/>
      <c r="CV28" s="37"/>
      <c r="CW28" s="37"/>
      <c r="CX28" s="37">
        <v>2</v>
      </c>
      <c r="CY28" s="37"/>
      <c r="CZ28" s="37"/>
      <c r="DA28" s="37"/>
      <c r="DB28" s="37">
        <v>2</v>
      </c>
      <c r="DC28" s="37"/>
      <c r="DD28" s="37"/>
      <c r="DE28" s="37"/>
      <c r="DF28" s="37"/>
      <c r="DG28" s="37"/>
      <c r="DH28" s="37"/>
      <c r="DI28" s="37"/>
      <c r="DJ28" s="37"/>
      <c r="DK28" s="37"/>
      <c r="DL28" s="37">
        <v>1</v>
      </c>
      <c r="DM28" s="37"/>
      <c r="DN28" s="37"/>
      <c r="DO28" s="37">
        <v>1</v>
      </c>
      <c r="DP28" s="37"/>
      <c r="DQ28" s="37"/>
      <c r="DR28" s="37"/>
      <c r="DS28" s="37"/>
      <c r="DT28" s="37"/>
      <c r="DU28" s="37"/>
      <c r="DV28" s="37">
        <v>1</v>
      </c>
      <c r="DW28" s="37">
        <v>1</v>
      </c>
      <c r="DX28" s="37"/>
      <c r="DY28" s="37">
        <v>1</v>
      </c>
      <c r="DZ28" s="37"/>
      <c r="EA28" s="37">
        <v>1</v>
      </c>
      <c r="EB28" s="37"/>
      <c r="EC28" s="37">
        <v>1</v>
      </c>
      <c r="ED28" s="37"/>
      <c r="EE28" s="37"/>
      <c r="EF28" s="37"/>
      <c r="EG28" s="37"/>
      <c r="EH28" s="37"/>
      <c r="EI28" s="37">
        <v>1</v>
      </c>
      <c r="EJ28" s="37"/>
      <c r="EK28" s="37"/>
      <c r="EL28" s="37">
        <v>1</v>
      </c>
      <c r="EM28" s="37"/>
      <c r="EN28" s="37"/>
      <c r="EO28" s="37"/>
      <c r="EP28" s="37"/>
      <c r="EQ28" s="37"/>
      <c r="ER28" s="37">
        <v>1</v>
      </c>
      <c r="ES28" s="37"/>
      <c r="ET28" s="37">
        <v>2</v>
      </c>
      <c r="EU28" s="37"/>
      <c r="EV28" s="37"/>
      <c r="EW28" s="37"/>
      <c r="EX28" s="37"/>
      <c r="EY28" s="37"/>
      <c r="EZ28" s="37"/>
      <c r="FA28" s="37">
        <v>1</v>
      </c>
      <c r="FB28" s="37"/>
      <c r="FC28" s="37"/>
      <c r="FD28" s="37"/>
      <c r="FE28" s="37"/>
      <c r="FF28" s="37">
        <v>1</v>
      </c>
      <c r="FG28" s="37">
        <v>1</v>
      </c>
      <c r="FH28" s="37"/>
      <c r="FI28" s="37">
        <v>2</v>
      </c>
      <c r="FJ28" s="37">
        <v>1</v>
      </c>
      <c r="FK28" s="37"/>
      <c r="FL28" s="37"/>
      <c r="FM28" s="37"/>
      <c r="FN28" s="37">
        <v>1</v>
      </c>
      <c r="FO28" s="37"/>
      <c r="FP28" s="37"/>
      <c r="FQ28" s="37"/>
      <c r="FW28" s="12">
        <v>1</v>
      </c>
      <c r="FZ28" s="12">
        <v>2</v>
      </c>
      <c r="GI28" s="12">
        <v>1</v>
      </c>
      <c r="GL28" s="12">
        <v>2</v>
      </c>
      <c r="GM28" s="12">
        <v>1</v>
      </c>
      <c r="GO28" s="12">
        <v>1</v>
      </c>
    </row>
    <row r="29" spans="1:210" s="12" customFormat="1">
      <c r="A29" s="12" t="s">
        <v>371</v>
      </c>
      <c r="B29" s="35" t="s">
        <v>170</v>
      </c>
      <c r="C29" s="12" t="s">
        <v>371</v>
      </c>
      <c r="D29" s="12">
        <v>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>
        <v>1</v>
      </c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</row>
    <row r="30" spans="1:210" s="12" customFormat="1">
      <c r="A30" s="12" t="s">
        <v>372</v>
      </c>
      <c r="B30" s="35" t="s">
        <v>171</v>
      </c>
      <c r="C30" s="12" t="s">
        <v>372</v>
      </c>
      <c r="D30" s="12">
        <v>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>
        <v>1</v>
      </c>
      <c r="AM30" s="37"/>
      <c r="AN30" s="37">
        <v>1</v>
      </c>
      <c r="AO30" s="37"/>
      <c r="AP30" s="37">
        <v>1</v>
      </c>
      <c r="AQ30" s="37"/>
      <c r="AR30" s="37"/>
      <c r="AS30" s="37"/>
      <c r="AT30" s="37"/>
      <c r="AU30" s="37"/>
      <c r="AV30" s="37"/>
      <c r="AW30" s="37"/>
      <c r="AX30" s="37"/>
      <c r="AY30" s="37"/>
      <c r="AZ30" s="37">
        <v>1</v>
      </c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>
        <v>1</v>
      </c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>
        <v>3</v>
      </c>
      <c r="DA30" s="37"/>
      <c r="DB30" s="37">
        <v>1</v>
      </c>
      <c r="DC30" s="37"/>
      <c r="DD30" s="37">
        <v>1</v>
      </c>
      <c r="DE30" s="37"/>
      <c r="DF30" s="37">
        <v>1</v>
      </c>
      <c r="DG30" s="37"/>
      <c r="DH30" s="37">
        <v>4</v>
      </c>
      <c r="DI30" s="37">
        <v>3</v>
      </c>
      <c r="DJ30" s="37">
        <v>1</v>
      </c>
      <c r="DK30" s="37"/>
      <c r="DL30" s="37">
        <v>3</v>
      </c>
      <c r="DM30" s="37"/>
      <c r="DN30" s="37"/>
      <c r="DO30" s="37">
        <v>3</v>
      </c>
      <c r="DP30" s="37">
        <v>1</v>
      </c>
      <c r="DQ30" s="37">
        <v>2</v>
      </c>
      <c r="DR30" s="37">
        <v>2</v>
      </c>
      <c r="DS30" s="37">
        <v>2</v>
      </c>
      <c r="DT30" s="37">
        <v>3</v>
      </c>
      <c r="DU30" s="37">
        <v>1</v>
      </c>
      <c r="DV30" s="37">
        <v>8</v>
      </c>
      <c r="DW30" s="37">
        <v>5</v>
      </c>
      <c r="DX30" s="37">
        <v>1</v>
      </c>
      <c r="DY30" s="37">
        <v>1</v>
      </c>
      <c r="DZ30" s="37">
        <v>1</v>
      </c>
      <c r="EA30" s="37">
        <v>10</v>
      </c>
      <c r="EB30" s="37">
        <v>5</v>
      </c>
      <c r="EC30" s="37">
        <v>8</v>
      </c>
      <c r="ED30" s="37">
        <v>2</v>
      </c>
      <c r="EE30" s="37">
        <v>5</v>
      </c>
      <c r="EF30" s="37"/>
      <c r="EG30" s="37">
        <v>3</v>
      </c>
      <c r="EH30" s="37">
        <v>2</v>
      </c>
      <c r="EI30" s="37">
        <v>6</v>
      </c>
      <c r="EJ30" s="37">
        <v>2</v>
      </c>
      <c r="EK30" s="37">
        <v>1</v>
      </c>
      <c r="EL30" s="37">
        <v>5</v>
      </c>
      <c r="EM30" s="37">
        <v>2</v>
      </c>
      <c r="EN30" s="37">
        <v>3</v>
      </c>
      <c r="EO30" s="37">
        <v>5</v>
      </c>
      <c r="EP30" s="37">
        <v>8</v>
      </c>
      <c r="EQ30" s="37">
        <v>3</v>
      </c>
      <c r="ER30" s="37">
        <v>6</v>
      </c>
      <c r="ES30" s="37">
        <v>4</v>
      </c>
      <c r="ET30" s="37">
        <v>10</v>
      </c>
      <c r="EU30" s="37"/>
      <c r="EV30" s="37"/>
      <c r="EW30" s="37">
        <v>1</v>
      </c>
      <c r="EX30" s="37">
        <v>2</v>
      </c>
      <c r="EY30" s="37">
        <v>2</v>
      </c>
      <c r="EZ30" s="37">
        <v>5</v>
      </c>
      <c r="FA30" s="37">
        <v>2</v>
      </c>
      <c r="FB30" s="37">
        <v>1</v>
      </c>
      <c r="FC30" s="37">
        <v>1</v>
      </c>
      <c r="FD30" s="37">
        <v>6</v>
      </c>
      <c r="FE30" s="37"/>
      <c r="FF30" s="37">
        <v>7</v>
      </c>
      <c r="FG30" s="37">
        <v>3</v>
      </c>
      <c r="FH30" s="37">
        <v>1</v>
      </c>
      <c r="FI30" s="37">
        <v>9</v>
      </c>
      <c r="FJ30" s="37">
        <v>4</v>
      </c>
      <c r="FK30" s="37">
        <v>8</v>
      </c>
      <c r="FL30" s="37">
        <v>4</v>
      </c>
      <c r="FM30" s="37"/>
      <c r="FN30" s="37">
        <v>1</v>
      </c>
      <c r="FO30" s="37">
        <v>1</v>
      </c>
      <c r="FP30" s="37">
        <v>4</v>
      </c>
      <c r="FQ30" s="37">
        <v>4</v>
      </c>
      <c r="FR30" s="12">
        <v>3</v>
      </c>
      <c r="FT30" s="12">
        <v>3</v>
      </c>
      <c r="FU30" s="12">
        <v>1</v>
      </c>
      <c r="FV30" s="12">
        <v>3</v>
      </c>
      <c r="FW30" s="12">
        <v>1</v>
      </c>
      <c r="FX30" s="12">
        <v>2</v>
      </c>
      <c r="FY30" s="12">
        <v>1</v>
      </c>
      <c r="FZ30" s="12">
        <v>4</v>
      </c>
      <c r="GA30" s="12">
        <v>3</v>
      </c>
      <c r="GB30" s="12">
        <v>4</v>
      </c>
      <c r="GC30" s="12">
        <v>1</v>
      </c>
      <c r="GD30" s="12">
        <v>3</v>
      </c>
      <c r="GE30" s="12">
        <v>4</v>
      </c>
      <c r="GF30" s="12">
        <v>1</v>
      </c>
      <c r="GI30" s="12">
        <v>2</v>
      </c>
      <c r="GJ30" s="12">
        <v>2</v>
      </c>
      <c r="GL30" s="12">
        <v>2</v>
      </c>
      <c r="GM30" s="12">
        <v>2</v>
      </c>
      <c r="GN30" s="12">
        <v>1</v>
      </c>
      <c r="GO30" s="12">
        <v>2</v>
      </c>
      <c r="GP30" s="12">
        <v>1</v>
      </c>
      <c r="GQ30" s="12">
        <v>3</v>
      </c>
      <c r="GR30" s="12">
        <v>1</v>
      </c>
      <c r="GS30" s="12">
        <v>1</v>
      </c>
      <c r="GT30" s="12">
        <v>5</v>
      </c>
      <c r="GV30" s="12">
        <v>2</v>
      </c>
      <c r="GW30" s="12">
        <v>2</v>
      </c>
      <c r="GX30" s="12">
        <v>1</v>
      </c>
      <c r="GY30" s="12">
        <v>3</v>
      </c>
      <c r="GZ30" s="12">
        <v>5</v>
      </c>
      <c r="HB30" s="12">
        <v>1</v>
      </c>
    </row>
    <row r="31" spans="1:210" s="12" customFormat="1">
      <c r="A31" s="12" t="s">
        <v>373</v>
      </c>
      <c r="B31" s="35" t="s">
        <v>172</v>
      </c>
      <c r="C31" s="12" t="s">
        <v>373</v>
      </c>
      <c r="D31" s="12">
        <v>0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>
        <v>1</v>
      </c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>
        <v>1</v>
      </c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>
        <v>1</v>
      </c>
      <c r="FE31" s="37"/>
      <c r="FF31" s="37">
        <v>1</v>
      </c>
      <c r="FG31" s="37">
        <v>1</v>
      </c>
      <c r="FH31" s="37"/>
      <c r="FI31" s="37">
        <v>4</v>
      </c>
      <c r="FJ31" s="37">
        <v>5</v>
      </c>
      <c r="FK31" s="37">
        <v>4</v>
      </c>
      <c r="FL31" s="37"/>
      <c r="FM31" s="37"/>
      <c r="FN31" s="37"/>
      <c r="FO31" s="37"/>
      <c r="FP31" s="37"/>
      <c r="FQ31" s="37"/>
      <c r="GF31" s="12">
        <v>1</v>
      </c>
      <c r="GM31" s="12">
        <v>1</v>
      </c>
      <c r="GO31" s="12">
        <v>1</v>
      </c>
      <c r="GS31" s="12">
        <v>1</v>
      </c>
    </row>
    <row r="32" spans="1:210" s="12" customFormat="1">
      <c r="A32" s="12" t="s">
        <v>375</v>
      </c>
      <c r="B32" s="35" t="s">
        <v>173</v>
      </c>
      <c r="C32" s="12" t="s">
        <v>375</v>
      </c>
      <c r="D32" s="12">
        <v>0</v>
      </c>
      <c r="E32" s="37"/>
      <c r="F32" s="37"/>
      <c r="G32" s="37"/>
      <c r="H32" s="37">
        <v>2</v>
      </c>
      <c r="I32" s="37"/>
      <c r="J32" s="37"/>
      <c r="K32" s="37">
        <v>2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>
        <v>1</v>
      </c>
      <c r="W32" s="37"/>
      <c r="X32" s="37"/>
      <c r="Y32" s="37"/>
      <c r="Z32" s="37"/>
      <c r="AA32" s="37"/>
      <c r="AB32" s="37"/>
      <c r="AC32" s="37"/>
      <c r="AD32" s="37">
        <v>1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>
        <v>1</v>
      </c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>
        <v>1</v>
      </c>
      <c r="BM32" s="37"/>
      <c r="BN32" s="37"/>
      <c r="BO32" s="37"/>
      <c r="BP32" s="37"/>
      <c r="BQ32" s="37"/>
      <c r="BR32" s="37"/>
      <c r="BS32" s="37"/>
      <c r="BT32" s="37">
        <v>1</v>
      </c>
      <c r="BU32" s="37"/>
      <c r="BV32" s="37"/>
      <c r="BW32" s="37"/>
      <c r="BX32" s="37"/>
      <c r="BY32" s="37"/>
      <c r="BZ32" s="37"/>
      <c r="CA32" s="37"/>
      <c r="CB32" s="37"/>
      <c r="CC32" s="37"/>
      <c r="CD32" s="37">
        <v>2</v>
      </c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>
        <v>1</v>
      </c>
      <c r="DJ32" s="37">
        <v>1</v>
      </c>
      <c r="DK32" s="37">
        <v>1</v>
      </c>
      <c r="DL32" s="37"/>
      <c r="DM32" s="37">
        <v>2</v>
      </c>
      <c r="DN32" s="37"/>
      <c r="DO32" s="37"/>
      <c r="DP32" s="37">
        <v>3</v>
      </c>
      <c r="DQ32" s="37"/>
      <c r="DR32" s="37"/>
      <c r="DS32" s="37"/>
      <c r="DT32" s="37">
        <v>1</v>
      </c>
      <c r="DU32" s="37"/>
      <c r="DV32" s="37">
        <v>2</v>
      </c>
      <c r="DW32" s="37"/>
      <c r="DX32" s="37"/>
      <c r="DY32" s="37">
        <v>1</v>
      </c>
      <c r="DZ32" s="37">
        <v>3</v>
      </c>
      <c r="EA32" s="37">
        <v>3</v>
      </c>
      <c r="EB32" s="37"/>
      <c r="EC32" s="37">
        <v>1</v>
      </c>
      <c r="ED32" s="37"/>
      <c r="EE32" s="37"/>
      <c r="EF32" s="37">
        <v>2</v>
      </c>
      <c r="EG32" s="37">
        <v>1</v>
      </c>
      <c r="EH32" s="37"/>
      <c r="EI32" s="37">
        <v>1</v>
      </c>
      <c r="EJ32" s="37">
        <v>3</v>
      </c>
      <c r="EK32" s="37"/>
      <c r="EL32" s="37"/>
      <c r="EM32" s="37">
        <v>1</v>
      </c>
      <c r="EN32" s="37">
        <v>1</v>
      </c>
      <c r="EO32" s="37"/>
      <c r="EP32" s="37"/>
      <c r="EQ32" s="37"/>
      <c r="ER32" s="37"/>
      <c r="ES32" s="37"/>
      <c r="ET32" s="37">
        <v>6</v>
      </c>
      <c r="EU32" s="37"/>
      <c r="EV32" s="37"/>
      <c r="EW32" s="37">
        <v>1</v>
      </c>
      <c r="EX32" s="37"/>
      <c r="EY32" s="37">
        <v>1</v>
      </c>
      <c r="EZ32" s="37">
        <v>1</v>
      </c>
      <c r="FA32" s="37">
        <v>1</v>
      </c>
      <c r="FB32" s="37"/>
      <c r="FC32" s="37"/>
      <c r="FD32" s="37"/>
      <c r="FE32" s="37"/>
      <c r="FF32" s="37">
        <v>6</v>
      </c>
      <c r="FG32" s="37"/>
      <c r="FH32" s="37">
        <v>2</v>
      </c>
      <c r="FI32" s="37"/>
      <c r="FJ32" s="37">
        <v>2</v>
      </c>
      <c r="FK32" s="37">
        <v>2</v>
      </c>
      <c r="FL32" s="37"/>
      <c r="FM32" s="37"/>
      <c r="FN32" s="37">
        <v>1</v>
      </c>
      <c r="FO32" s="37">
        <v>1</v>
      </c>
      <c r="FP32" s="37"/>
      <c r="FQ32" s="37">
        <v>2</v>
      </c>
      <c r="FV32" s="12">
        <v>1</v>
      </c>
      <c r="FX32" s="12">
        <v>2</v>
      </c>
      <c r="FZ32" s="12">
        <v>2</v>
      </c>
      <c r="GB32" s="12">
        <v>2</v>
      </c>
      <c r="GC32" s="12">
        <v>1</v>
      </c>
      <c r="GE32" s="12">
        <v>1</v>
      </c>
      <c r="GG32" s="12">
        <v>3</v>
      </c>
      <c r="GI32" s="12">
        <v>2</v>
      </c>
      <c r="GK32" s="12">
        <v>1</v>
      </c>
      <c r="GL32" s="12">
        <v>3</v>
      </c>
      <c r="GN32" s="12">
        <v>3</v>
      </c>
      <c r="GP32" s="12">
        <v>1</v>
      </c>
      <c r="GQ32" s="12">
        <v>1</v>
      </c>
      <c r="GR32" s="12">
        <v>1</v>
      </c>
      <c r="GS32" s="12">
        <v>1</v>
      </c>
      <c r="GV32" s="12">
        <v>2</v>
      </c>
      <c r="GX32" s="12">
        <v>3</v>
      </c>
      <c r="GY32" s="12">
        <v>1</v>
      </c>
      <c r="GZ32" s="12">
        <v>2</v>
      </c>
      <c r="HB32" s="12">
        <v>1</v>
      </c>
    </row>
    <row r="33" spans="1:205" s="12" customFormat="1">
      <c r="A33" s="12" t="s">
        <v>374</v>
      </c>
      <c r="B33" s="35" t="s">
        <v>174</v>
      </c>
      <c r="C33" s="12" t="s">
        <v>374</v>
      </c>
      <c r="D33" s="12">
        <v>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>
        <v>1</v>
      </c>
      <c r="AL33" s="37"/>
      <c r="AM33" s="37">
        <v>1</v>
      </c>
      <c r="AN33" s="37">
        <v>3</v>
      </c>
      <c r="AO33" s="37"/>
      <c r="AP33" s="37">
        <v>1</v>
      </c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>
        <v>1</v>
      </c>
      <c r="CY33" s="37"/>
      <c r="CZ33" s="37">
        <v>2</v>
      </c>
      <c r="DA33" s="37"/>
      <c r="DB33" s="37"/>
      <c r="DC33" s="37"/>
      <c r="DD33" s="37"/>
      <c r="DE33" s="37"/>
      <c r="DF33" s="37"/>
      <c r="DG33" s="37"/>
      <c r="DH33" s="37"/>
      <c r="DI33" s="37">
        <v>2</v>
      </c>
      <c r="DJ33" s="37">
        <v>1</v>
      </c>
      <c r="DK33" s="37">
        <v>1</v>
      </c>
      <c r="DL33" s="37">
        <v>1</v>
      </c>
      <c r="DM33" s="37">
        <v>1</v>
      </c>
      <c r="DN33" s="37"/>
      <c r="DO33" s="37"/>
      <c r="DP33" s="37">
        <v>2</v>
      </c>
      <c r="DQ33" s="37"/>
      <c r="DR33" s="37">
        <v>1</v>
      </c>
      <c r="DS33" s="37">
        <v>3</v>
      </c>
      <c r="DT33" s="37">
        <v>1</v>
      </c>
      <c r="DU33" s="37"/>
      <c r="DV33" s="37"/>
      <c r="DW33" s="37">
        <v>2</v>
      </c>
      <c r="DX33" s="37">
        <v>1</v>
      </c>
      <c r="DY33" s="37"/>
      <c r="DZ33" s="37">
        <v>1</v>
      </c>
      <c r="EA33" s="37">
        <v>2</v>
      </c>
      <c r="EB33" s="37">
        <v>1</v>
      </c>
      <c r="EC33" s="37">
        <v>1</v>
      </c>
      <c r="ED33" s="37"/>
      <c r="EE33" s="37">
        <v>1</v>
      </c>
      <c r="EF33" s="37"/>
      <c r="EG33" s="37">
        <v>3</v>
      </c>
      <c r="EH33" s="37"/>
      <c r="EI33" s="37"/>
      <c r="EJ33" s="37"/>
      <c r="EK33" s="37">
        <v>1</v>
      </c>
      <c r="EL33" s="37"/>
      <c r="EM33" s="37"/>
      <c r="EN33" s="37"/>
      <c r="EO33" s="37"/>
      <c r="EP33" s="37">
        <v>1</v>
      </c>
      <c r="EQ33" s="37"/>
      <c r="ER33" s="37"/>
      <c r="ES33" s="37"/>
      <c r="ET33" s="37">
        <v>1</v>
      </c>
      <c r="EU33" s="37"/>
      <c r="EV33" s="37"/>
      <c r="EW33" s="37">
        <v>1</v>
      </c>
      <c r="EX33" s="37"/>
      <c r="EY33" s="37"/>
      <c r="EZ33" s="37">
        <v>1</v>
      </c>
      <c r="FA33" s="37"/>
      <c r="FB33" s="37"/>
      <c r="FC33" s="37"/>
      <c r="FD33" s="37"/>
      <c r="FE33" s="37"/>
      <c r="FF33" s="37">
        <v>1</v>
      </c>
      <c r="FG33" s="37"/>
      <c r="FH33" s="37">
        <v>1</v>
      </c>
      <c r="FI33" s="37"/>
      <c r="FJ33" s="37">
        <v>1</v>
      </c>
      <c r="FK33" s="37">
        <v>1</v>
      </c>
      <c r="FL33" s="37"/>
      <c r="FM33" s="37"/>
      <c r="FN33" s="37"/>
      <c r="FO33" s="37"/>
      <c r="FP33" s="37"/>
      <c r="FQ33" s="37">
        <v>1</v>
      </c>
      <c r="FR33" s="38">
        <v>1</v>
      </c>
      <c r="FW33" s="12">
        <v>2</v>
      </c>
      <c r="FX33" s="12">
        <v>1</v>
      </c>
      <c r="GC33" s="12">
        <v>1</v>
      </c>
      <c r="GD33" s="12">
        <v>1</v>
      </c>
      <c r="GG33" s="12">
        <v>1</v>
      </c>
      <c r="GH33" s="12">
        <v>1</v>
      </c>
      <c r="GI33" s="12">
        <v>2</v>
      </c>
      <c r="GJ33" s="12">
        <v>1</v>
      </c>
      <c r="GL33" s="12">
        <v>2</v>
      </c>
      <c r="GM33" s="12">
        <v>1</v>
      </c>
      <c r="GV33" s="12">
        <v>3</v>
      </c>
    </row>
    <row r="34" spans="1:205" s="12" customFormat="1">
      <c r="A34" s="12" t="s">
        <v>376</v>
      </c>
      <c r="B34" s="35" t="s">
        <v>175</v>
      </c>
      <c r="C34" s="12" t="s">
        <v>376</v>
      </c>
      <c r="D34" s="12"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>
        <v>1</v>
      </c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>
        <v>2</v>
      </c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</row>
    <row r="35" spans="1:205" s="12" customFormat="1">
      <c r="A35" s="12" t="s">
        <v>377</v>
      </c>
      <c r="B35" s="35" t="s">
        <v>176</v>
      </c>
      <c r="C35" s="12" t="s">
        <v>377</v>
      </c>
      <c r="D35" s="12">
        <v>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>
        <v>1</v>
      </c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>
        <v>1</v>
      </c>
      <c r="CY35" s="37"/>
      <c r="CZ35" s="37"/>
      <c r="DA35" s="37"/>
      <c r="DB35" s="37">
        <v>1</v>
      </c>
      <c r="DC35" s="37"/>
      <c r="DD35" s="37"/>
      <c r="DE35" s="37"/>
      <c r="DF35" s="37">
        <v>1</v>
      </c>
      <c r="DG35" s="37"/>
      <c r="DH35" s="37"/>
      <c r="DI35" s="37">
        <v>1</v>
      </c>
      <c r="DJ35" s="37"/>
      <c r="DK35" s="37"/>
      <c r="DL35" s="37"/>
      <c r="DM35" s="37"/>
      <c r="DN35" s="37"/>
      <c r="DO35" s="37"/>
      <c r="DP35" s="37"/>
      <c r="DQ35" s="37"/>
      <c r="DR35" s="37"/>
      <c r="DS35" s="37">
        <v>1</v>
      </c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>
        <v>1</v>
      </c>
      <c r="EF35" s="37"/>
      <c r="EG35" s="37"/>
      <c r="EH35" s="37"/>
      <c r="EI35" s="37"/>
      <c r="EJ35" s="37"/>
      <c r="EK35" s="37"/>
      <c r="EL35" s="37">
        <v>1</v>
      </c>
      <c r="EM35" s="37"/>
      <c r="EN35" s="37"/>
      <c r="EO35" s="37"/>
      <c r="EP35" s="37">
        <v>1</v>
      </c>
      <c r="EQ35" s="37"/>
      <c r="ER35" s="37"/>
      <c r="ES35" s="37"/>
      <c r="ET35" s="37">
        <v>1</v>
      </c>
      <c r="EU35" s="37"/>
      <c r="EV35" s="37"/>
      <c r="EW35" s="37"/>
      <c r="EX35" s="37"/>
      <c r="EY35" s="37"/>
      <c r="EZ35" s="37"/>
      <c r="FA35" s="37">
        <v>1</v>
      </c>
      <c r="FB35" s="37">
        <v>1</v>
      </c>
      <c r="FC35" s="37"/>
      <c r="FD35" s="37">
        <v>1</v>
      </c>
      <c r="FE35" s="37"/>
      <c r="FF35" s="37"/>
      <c r="FG35" s="37">
        <v>1</v>
      </c>
      <c r="FH35" s="37"/>
      <c r="FI35" s="37"/>
      <c r="FJ35" s="37"/>
      <c r="FK35" s="37">
        <v>1</v>
      </c>
      <c r="FL35" s="37"/>
      <c r="FM35" s="37">
        <v>1</v>
      </c>
      <c r="FN35" s="37"/>
      <c r="FO35" s="37"/>
      <c r="FP35" s="37"/>
      <c r="FQ35" s="37"/>
      <c r="FT35" s="38">
        <v>1</v>
      </c>
      <c r="FU35" s="38">
        <v>1</v>
      </c>
      <c r="FX35" s="12">
        <v>1</v>
      </c>
      <c r="FZ35" s="12">
        <v>1</v>
      </c>
      <c r="GD35" s="12">
        <v>1</v>
      </c>
      <c r="GG35" s="12">
        <v>2</v>
      </c>
      <c r="GM35" s="12">
        <v>1</v>
      </c>
      <c r="GQ35" s="12">
        <v>1</v>
      </c>
      <c r="GS35" s="12">
        <v>1</v>
      </c>
      <c r="GT35" s="12">
        <v>1</v>
      </c>
      <c r="GW35" s="12">
        <v>1</v>
      </c>
    </row>
    <row r="36" spans="1:205" s="12" customFormat="1">
      <c r="A36" s="12" t="s">
        <v>378</v>
      </c>
      <c r="B36" s="35" t="s">
        <v>177</v>
      </c>
      <c r="C36" s="12" t="s">
        <v>378</v>
      </c>
      <c r="D36" s="12">
        <v>0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>
        <v>1</v>
      </c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>
        <v>1</v>
      </c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>
        <v>1</v>
      </c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</row>
    <row r="37" spans="1:205" s="12" customFormat="1">
      <c r="A37" s="12" t="s">
        <v>379</v>
      </c>
      <c r="B37" s="35" t="s">
        <v>178</v>
      </c>
      <c r="C37" s="12" t="s">
        <v>379</v>
      </c>
      <c r="D37" s="12">
        <v>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>
        <v>1</v>
      </c>
      <c r="EB37" s="37">
        <v>1</v>
      </c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</row>
    <row r="38" spans="1:205" s="12" customFormat="1">
      <c r="A38" s="12" t="s">
        <v>380</v>
      </c>
      <c r="B38" s="35" t="s">
        <v>179</v>
      </c>
      <c r="C38" s="12" t="s">
        <v>380</v>
      </c>
      <c r="D38" s="12"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>
        <v>1</v>
      </c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>
        <v>1</v>
      </c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>
        <v>1</v>
      </c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</row>
    <row r="39" spans="1:205" s="12" customFormat="1">
      <c r="A39" s="12" t="s">
        <v>381</v>
      </c>
      <c r="B39" s="35" t="s">
        <v>180</v>
      </c>
      <c r="C39" s="12" t="s">
        <v>381</v>
      </c>
      <c r="D39" s="12">
        <v>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>
        <v>1</v>
      </c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</row>
    <row r="40" spans="1:205" s="12" customFormat="1">
      <c r="A40" s="12" t="s">
        <v>382</v>
      </c>
      <c r="B40" s="35" t="s">
        <v>181</v>
      </c>
      <c r="C40" s="12" t="s">
        <v>382</v>
      </c>
      <c r="D40" s="12">
        <v>0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>
        <v>1</v>
      </c>
      <c r="DX40" s="37"/>
      <c r="DY40" s="37"/>
      <c r="DZ40" s="37"/>
      <c r="EA40" s="37"/>
      <c r="EB40" s="37"/>
      <c r="EC40" s="37"/>
      <c r="ED40" s="37">
        <v>1</v>
      </c>
      <c r="EE40" s="37">
        <v>1</v>
      </c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>
        <v>1</v>
      </c>
      <c r="FE40" s="37"/>
      <c r="FF40" s="37"/>
      <c r="FG40" s="37"/>
      <c r="FH40" s="37"/>
      <c r="FI40" s="37"/>
      <c r="FJ40" s="37"/>
      <c r="FK40" s="37"/>
      <c r="FL40" s="37">
        <v>1</v>
      </c>
      <c r="FM40" s="37"/>
      <c r="FN40" s="37"/>
      <c r="FO40" s="37"/>
      <c r="FP40" s="37"/>
      <c r="FQ40" s="37"/>
      <c r="GB40" s="12">
        <v>1</v>
      </c>
      <c r="GN40" s="12">
        <v>1</v>
      </c>
      <c r="GT40" s="12">
        <v>1</v>
      </c>
      <c r="GU40" s="12">
        <v>2</v>
      </c>
    </row>
    <row r="41" spans="1:205" s="12" customFormat="1">
      <c r="A41" s="12" t="s">
        <v>383</v>
      </c>
      <c r="B41" s="35" t="s">
        <v>182</v>
      </c>
      <c r="C41" s="12" t="s">
        <v>383</v>
      </c>
      <c r="D41" s="12">
        <v>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>
        <v>1</v>
      </c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</row>
    <row r="42" spans="1:205" s="12" customFormat="1">
      <c r="A42" s="12" t="s">
        <v>384</v>
      </c>
      <c r="B42" s="35" t="s">
        <v>183</v>
      </c>
      <c r="C42" s="12" t="s">
        <v>384</v>
      </c>
      <c r="D42" s="12"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>
        <v>1</v>
      </c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</row>
    <row r="43" spans="1:205" s="12" customFormat="1">
      <c r="A43" s="12" t="s">
        <v>385</v>
      </c>
      <c r="B43" s="35" t="s">
        <v>184</v>
      </c>
      <c r="C43" s="12" t="s">
        <v>385</v>
      </c>
      <c r="D43" s="12">
        <v>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>
        <v>1</v>
      </c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>
        <v>1</v>
      </c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>
        <v>1</v>
      </c>
      <c r="FK43" s="37"/>
      <c r="FL43" s="37"/>
      <c r="FM43" s="37"/>
      <c r="FN43" s="37"/>
      <c r="FO43" s="37"/>
      <c r="FP43" s="37"/>
      <c r="FQ43" s="37"/>
      <c r="GM43" s="12">
        <v>1</v>
      </c>
      <c r="GT43" s="12">
        <v>1</v>
      </c>
    </row>
    <row r="44" spans="1:205" s="12" customFormat="1">
      <c r="A44" s="12" t="s">
        <v>386</v>
      </c>
      <c r="B44" s="35" t="s">
        <v>185</v>
      </c>
      <c r="C44" s="12" t="s">
        <v>386</v>
      </c>
      <c r="D44" s="12">
        <v>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>
        <v>1</v>
      </c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GP44" s="12">
        <v>1</v>
      </c>
    </row>
    <row r="45" spans="1:205" s="12" customFormat="1">
      <c r="A45" s="12" t="s">
        <v>387</v>
      </c>
      <c r="B45" s="35" t="s">
        <v>186</v>
      </c>
      <c r="C45" s="12" t="s">
        <v>387</v>
      </c>
      <c r="D45" s="12">
        <v>0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>
        <v>1</v>
      </c>
      <c r="EF45" s="37"/>
      <c r="EG45" s="37"/>
      <c r="EH45" s="37">
        <v>1</v>
      </c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>
        <v>1</v>
      </c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W45" s="12">
        <v>1</v>
      </c>
      <c r="FY45" s="12">
        <v>1</v>
      </c>
    </row>
    <row r="46" spans="1:205" s="12" customFormat="1">
      <c r="A46" s="12" t="s">
        <v>388</v>
      </c>
      <c r="B46" s="35" t="s">
        <v>187</v>
      </c>
      <c r="C46" s="12" t="s">
        <v>388</v>
      </c>
      <c r="D46" s="12"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>
        <v>1</v>
      </c>
      <c r="EG46" s="37"/>
      <c r="EH46" s="37"/>
      <c r="EI46" s="37"/>
      <c r="EJ46" s="37"/>
      <c r="EK46" s="37"/>
      <c r="EL46" s="37"/>
      <c r="EM46" s="37">
        <v>1</v>
      </c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>
        <v>2</v>
      </c>
      <c r="FK46" s="37"/>
      <c r="FL46" s="37"/>
      <c r="FM46" s="37"/>
      <c r="FN46" s="37"/>
      <c r="FO46" s="37"/>
      <c r="FP46" s="37"/>
      <c r="FQ46" s="37"/>
      <c r="FU46" s="38">
        <v>1</v>
      </c>
      <c r="GJ46" s="12">
        <v>2</v>
      </c>
      <c r="GT46" s="12">
        <v>1</v>
      </c>
    </row>
    <row r="47" spans="1:205" s="12" customFormat="1">
      <c r="A47" s="12" t="s">
        <v>389</v>
      </c>
      <c r="B47" s="35" t="s">
        <v>188</v>
      </c>
      <c r="C47" s="12" t="s">
        <v>389</v>
      </c>
      <c r="D47" s="12">
        <v>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>
        <v>1</v>
      </c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</row>
    <row r="48" spans="1:205" s="26" customFormat="1" ht="19.5" customHeight="1">
      <c r="A48" s="25" t="s">
        <v>390</v>
      </c>
      <c r="B48" s="35" t="s">
        <v>189</v>
      </c>
      <c r="C48" s="12" t="s">
        <v>390</v>
      </c>
      <c r="D48" s="12">
        <v>0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>
        <v>1</v>
      </c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>
        <v>1</v>
      </c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</row>
    <row r="49" spans="1:204" s="12" customFormat="1">
      <c r="A49" s="12" t="s">
        <v>391</v>
      </c>
      <c r="B49" s="35" t="s">
        <v>190</v>
      </c>
      <c r="C49" s="12" t="s">
        <v>391</v>
      </c>
      <c r="D49" s="12">
        <v>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>
        <v>2</v>
      </c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>
        <v>4</v>
      </c>
      <c r="EB49" s="37"/>
      <c r="EC49" s="37"/>
      <c r="ED49" s="37"/>
      <c r="EE49" s="37">
        <v>1</v>
      </c>
      <c r="EF49" s="37"/>
      <c r="EG49" s="37"/>
      <c r="EH49" s="37"/>
      <c r="EI49" s="37">
        <v>2</v>
      </c>
      <c r="EJ49" s="37"/>
      <c r="EK49" s="37"/>
      <c r="EL49" s="37"/>
      <c r="EM49" s="37"/>
      <c r="EN49" s="37"/>
      <c r="EO49" s="37"/>
      <c r="EP49" s="37"/>
      <c r="EQ49" s="37"/>
      <c r="ER49" s="37">
        <v>1</v>
      </c>
      <c r="ES49" s="37"/>
      <c r="ET49" s="37"/>
      <c r="EU49" s="37"/>
      <c r="EV49" s="37"/>
      <c r="EW49" s="37"/>
      <c r="EX49" s="37"/>
      <c r="EY49" s="37"/>
      <c r="EZ49" s="37"/>
      <c r="FA49" s="37">
        <v>1</v>
      </c>
      <c r="FB49" s="37"/>
      <c r="FC49" s="37"/>
      <c r="FD49" s="37"/>
      <c r="FE49" s="37"/>
      <c r="FF49" s="37"/>
      <c r="FG49" s="37">
        <v>3</v>
      </c>
      <c r="FH49" s="37">
        <v>1</v>
      </c>
      <c r="FI49" s="37"/>
      <c r="FJ49" s="37">
        <v>1</v>
      </c>
      <c r="FK49" s="37"/>
      <c r="FL49" s="37"/>
      <c r="FM49" s="37"/>
      <c r="FN49" s="37">
        <v>1</v>
      </c>
      <c r="FO49" s="37"/>
      <c r="FP49" s="37"/>
      <c r="FQ49" s="37"/>
      <c r="FY49" s="12">
        <v>1</v>
      </c>
      <c r="GC49" s="12">
        <v>2</v>
      </c>
      <c r="GP49" s="12">
        <v>1</v>
      </c>
      <c r="GV49" s="12">
        <v>1</v>
      </c>
    </row>
    <row r="50" spans="1:204" s="12" customFormat="1">
      <c r="A50" s="12" t="s">
        <v>392</v>
      </c>
      <c r="B50" s="35" t="s">
        <v>191</v>
      </c>
      <c r="C50" s="12" t="s">
        <v>392</v>
      </c>
      <c r="D50" s="12"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>
        <v>1</v>
      </c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</row>
    <row r="51" spans="1:204" s="12" customFormat="1">
      <c r="A51" s="12" t="s">
        <v>393</v>
      </c>
      <c r="B51" s="35" t="s">
        <v>192</v>
      </c>
      <c r="C51" s="12" t="s">
        <v>393</v>
      </c>
      <c r="D51" s="12">
        <v>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>
        <v>1</v>
      </c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</row>
    <row r="52" spans="1:204" s="12" customFormat="1">
      <c r="A52" s="12" t="s">
        <v>394</v>
      </c>
      <c r="B52" s="39" t="s">
        <v>467</v>
      </c>
      <c r="C52" s="12" t="s">
        <v>394</v>
      </c>
      <c r="D52" s="12"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>
        <v>1</v>
      </c>
      <c r="ER52" s="37">
        <v>1</v>
      </c>
      <c r="ES52" s="37">
        <v>1</v>
      </c>
      <c r="ET52" s="37"/>
      <c r="EU52" s="37"/>
      <c r="EV52" s="37"/>
      <c r="EW52" s="37"/>
      <c r="EX52" s="37"/>
      <c r="EY52" s="37"/>
      <c r="EZ52" s="37"/>
      <c r="FA52" s="37"/>
      <c r="FB52" s="37">
        <v>1</v>
      </c>
      <c r="FC52" s="37">
        <v>1</v>
      </c>
      <c r="FD52" s="37">
        <v>1</v>
      </c>
      <c r="FE52" s="37"/>
      <c r="FF52" s="37"/>
      <c r="FG52" s="37"/>
      <c r="FH52" s="37">
        <v>1</v>
      </c>
      <c r="FI52" s="37"/>
      <c r="FJ52" s="37"/>
      <c r="FK52" s="37">
        <v>1</v>
      </c>
      <c r="FL52" s="37"/>
      <c r="FM52" s="37">
        <v>1</v>
      </c>
      <c r="FN52" s="37"/>
      <c r="FO52" s="37">
        <v>2</v>
      </c>
      <c r="FP52" s="37"/>
      <c r="FQ52" s="37"/>
      <c r="FR52" s="38">
        <v>1</v>
      </c>
      <c r="FV52" s="12">
        <v>1</v>
      </c>
      <c r="FX52" s="12">
        <v>1</v>
      </c>
      <c r="FY52" s="12">
        <v>1</v>
      </c>
      <c r="GA52" s="12">
        <v>3</v>
      </c>
      <c r="GD52" s="12">
        <v>1</v>
      </c>
      <c r="GF52" s="12">
        <v>2</v>
      </c>
      <c r="GG52" s="12">
        <v>1</v>
      </c>
      <c r="GH52" s="12">
        <v>1</v>
      </c>
      <c r="GI52" s="12">
        <v>1</v>
      </c>
      <c r="GJ52" s="12">
        <v>1</v>
      </c>
      <c r="GL52" s="12">
        <v>2</v>
      </c>
      <c r="GM52" s="12">
        <v>1</v>
      </c>
      <c r="GN52" s="12">
        <v>2</v>
      </c>
      <c r="GO52" s="12">
        <v>1</v>
      </c>
      <c r="GR52" s="12">
        <v>2</v>
      </c>
      <c r="GS52" s="12">
        <v>1</v>
      </c>
      <c r="GT52" s="12">
        <v>2</v>
      </c>
      <c r="GV52" s="12">
        <v>3</v>
      </c>
    </row>
    <row r="53" spans="1:204" s="12" customFormat="1">
      <c r="A53" s="12" t="s">
        <v>403</v>
      </c>
      <c r="B53" s="35" t="s">
        <v>193</v>
      </c>
      <c r="C53" s="12" t="s">
        <v>403</v>
      </c>
      <c r="D53" s="12">
        <v>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>
        <v>1</v>
      </c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Z53" s="12">
        <v>1</v>
      </c>
    </row>
    <row r="54" spans="1:204" s="12" customFormat="1">
      <c r="A54" s="12" t="s">
        <v>395</v>
      </c>
      <c r="B54" s="35" t="s">
        <v>194</v>
      </c>
      <c r="C54" s="12" t="s">
        <v>395</v>
      </c>
      <c r="D54" s="12"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>
        <v>1</v>
      </c>
      <c r="ES54" s="37"/>
      <c r="ET54" s="37"/>
      <c r="EU54" s="37"/>
      <c r="EV54" s="37"/>
      <c r="EW54" s="37"/>
      <c r="EX54" s="37">
        <v>1</v>
      </c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>
        <v>1</v>
      </c>
      <c r="FN54" s="37"/>
      <c r="FO54" s="37"/>
      <c r="FP54" s="37"/>
      <c r="FQ54" s="37"/>
      <c r="FV54" s="38">
        <v>1</v>
      </c>
      <c r="GD54" s="12">
        <v>1</v>
      </c>
      <c r="GF54" s="12">
        <v>1</v>
      </c>
      <c r="GH54" s="12">
        <v>1</v>
      </c>
      <c r="GO54" s="12">
        <v>1</v>
      </c>
      <c r="GP54" s="12">
        <v>1</v>
      </c>
      <c r="GS54" s="12">
        <v>1</v>
      </c>
      <c r="GU54" s="12">
        <v>1</v>
      </c>
    </row>
    <row r="55" spans="1:204" s="12" customFormat="1">
      <c r="A55" s="12" t="s">
        <v>397</v>
      </c>
      <c r="B55" s="35" t="s">
        <v>195</v>
      </c>
      <c r="C55" s="12" t="s">
        <v>397</v>
      </c>
      <c r="D55" s="12">
        <v>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>
        <v>1</v>
      </c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</row>
    <row r="56" spans="1:204" s="12" customFormat="1">
      <c r="A56" s="12" t="s">
        <v>396</v>
      </c>
      <c r="B56" s="35" t="s">
        <v>196</v>
      </c>
      <c r="C56" s="12" t="s">
        <v>396</v>
      </c>
      <c r="D56" s="12">
        <v>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>
        <v>1</v>
      </c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</row>
    <row r="57" spans="1:204" s="12" customFormat="1">
      <c r="A57" s="12" t="s">
        <v>398</v>
      </c>
      <c r="B57" s="35" t="s">
        <v>197</v>
      </c>
      <c r="C57" s="12" t="s">
        <v>398</v>
      </c>
      <c r="D57" s="12">
        <v>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>
        <v>1</v>
      </c>
      <c r="FD57" s="37">
        <v>1</v>
      </c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V57" s="12">
        <v>1</v>
      </c>
    </row>
    <row r="58" spans="1:204" s="12" customFormat="1">
      <c r="A58" s="12" t="s">
        <v>399</v>
      </c>
      <c r="B58" s="35" t="s">
        <v>198</v>
      </c>
      <c r="C58" s="12" t="s">
        <v>399</v>
      </c>
      <c r="D58" s="12"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>
        <v>1</v>
      </c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</row>
    <row r="59" spans="1:204" s="12" customFormat="1">
      <c r="A59" s="12" t="s">
        <v>400</v>
      </c>
      <c r="B59" s="35" t="s">
        <v>199</v>
      </c>
      <c r="C59" s="12" t="s">
        <v>400</v>
      </c>
      <c r="D59" s="12">
        <v>0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>
        <v>6</v>
      </c>
      <c r="FN59" s="37"/>
      <c r="FO59" s="37"/>
      <c r="FP59" s="37"/>
      <c r="FQ59" s="37"/>
    </row>
    <row r="60" spans="1:204" s="12" customFormat="1">
      <c r="A60" s="12" t="s">
        <v>402</v>
      </c>
      <c r="B60" s="51" t="s">
        <v>475</v>
      </c>
      <c r="C60" s="12" t="s">
        <v>402</v>
      </c>
      <c r="D60" s="12">
        <v>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>
        <v>1</v>
      </c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GH60" s="12">
        <v>1</v>
      </c>
      <c r="GI60" s="12">
        <v>1</v>
      </c>
    </row>
    <row r="61" spans="1:204" s="12" customFormat="1">
      <c r="A61" s="12" t="s">
        <v>401</v>
      </c>
      <c r="B61" s="35" t="s">
        <v>200</v>
      </c>
      <c r="C61" s="12" t="s">
        <v>401</v>
      </c>
      <c r="D61" s="12">
        <v>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>
        <v>1</v>
      </c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</row>
    <row r="62" spans="1:204" s="12" customFormat="1">
      <c r="A62" s="12" t="s">
        <v>402</v>
      </c>
      <c r="B62" s="35" t="s">
        <v>201</v>
      </c>
      <c r="C62" s="12" t="s">
        <v>402</v>
      </c>
      <c r="D62" s="12">
        <v>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>
        <v>1</v>
      </c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</row>
    <row r="63" spans="1:204" s="12" customFormat="1">
      <c r="A63" s="12" t="s">
        <v>496</v>
      </c>
      <c r="B63" s="51" t="s">
        <v>492</v>
      </c>
      <c r="C63" s="12" t="s">
        <v>496</v>
      </c>
      <c r="D63" s="12">
        <v>0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GO63" s="12">
        <v>1</v>
      </c>
    </row>
    <row r="64" spans="1:204" s="12" customFormat="1">
      <c r="B64" s="40" t="s">
        <v>203</v>
      </c>
    </row>
    <row r="65" spans="1:210" s="12" customFormat="1">
      <c r="A65" s="12" t="s">
        <v>328</v>
      </c>
      <c r="B65" s="12" t="s">
        <v>153</v>
      </c>
      <c r="C65" s="12" t="s">
        <v>328</v>
      </c>
      <c r="D65" s="12">
        <v>6</v>
      </c>
      <c r="E65" s="12">
        <v>35.119999999999997</v>
      </c>
      <c r="H65" s="12">
        <v>11.52</v>
      </c>
      <c r="J65" s="12">
        <v>1.5</v>
      </c>
      <c r="K65" s="12">
        <v>42.05</v>
      </c>
      <c r="M65" s="12">
        <v>5.6</v>
      </c>
      <c r="O65" s="12">
        <v>32.299999999999997</v>
      </c>
      <c r="P65" s="12">
        <v>65.313000000000002</v>
      </c>
      <c r="T65" s="12">
        <v>30.574999999999999</v>
      </c>
      <c r="V65" s="12">
        <v>5.0999999999999996</v>
      </c>
      <c r="AD65" s="12">
        <v>6030</v>
      </c>
      <c r="AJ65" s="12">
        <v>33</v>
      </c>
      <c r="AK65" s="12">
        <v>21.15</v>
      </c>
      <c r="AL65" s="12">
        <v>47.5</v>
      </c>
      <c r="AM65" s="12">
        <v>313.75</v>
      </c>
      <c r="AN65" s="12">
        <v>169.3</v>
      </c>
      <c r="AO65" s="12">
        <v>37</v>
      </c>
      <c r="AP65" s="12">
        <v>131</v>
      </c>
      <c r="AQ65" s="12">
        <v>12</v>
      </c>
      <c r="AV65" s="12">
        <v>153.22</v>
      </c>
      <c r="AW65" s="12">
        <v>2.5</v>
      </c>
      <c r="AZ65" s="12">
        <v>5</v>
      </c>
      <c r="BF65" s="12">
        <v>855.99599999999998</v>
      </c>
      <c r="BH65" s="12">
        <v>114</v>
      </c>
      <c r="BL65" s="12">
        <v>15</v>
      </c>
      <c r="BP65" s="12">
        <v>41</v>
      </c>
      <c r="BR65" s="12">
        <v>6</v>
      </c>
      <c r="BT65" s="12">
        <v>15.25</v>
      </c>
      <c r="BW65" s="12">
        <v>2.5</v>
      </c>
      <c r="BX65" s="12">
        <v>237.6</v>
      </c>
      <c r="CB65" s="12">
        <v>8173.41</v>
      </c>
      <c r="CC65" s="12">
        <v>2302.41</v>
      </c>
      <c r="CD65" s="12">
        <v>5363.49</v>
      </c>
      <c r="CG65" s="12">
        <v>62</v>
      </c>
      <c r="CI65" s="12">
        <v>2</v>
      </c>
      <c r="CJ65" s="12">
        <v>3558.51</v>
      </c>
      <c r="CK65" s="12">
        <v>90.561000000000007</v>
      </c>
      <c r="CL65" s="12">
        <v>445.58699999999999</v>
      </c>
      <c r="CM65" s="12">
        <v>14.5</v>
      </c>
      <c r="CP65" s="12">
        <v>2.8</v>
      </c>
      <c r="CQ65" s="12">
        <v>2</v>
      </c>
      <c r="CR65" s="12">
        <v>3.84</v>
      </c>
      <c r="CT65" s="12">
        <v>4346.3419999999996</v>
      </c>
      <c r="CU65" s="12">
        <v>0.63400000000000001</v>
      </c>
      <c r="CV65" s="12">
        <v>4.3319999999999999</v>
      </c>
      <c r="CW65" s="12">
        <v>2.4180000000000001</v>
      </c>
      <c r="CX65" s="12">
        <v>267.59399999999999</v>
      </c>
      <c r="CZ65" s="12">
        <v>133.57400000000001</v>
      </c>
      <c r="DA65" s="12">
        <v>196.77799999999999</v>
      </c>
      <c r="DB65" s="12">
        <v>57.557000000000002</v>
      </c>
      <c r="DC65" s="12">
        <v>3.8490000000000002</v>
      </c>
      <c r="DD65" s="12">
        <v>6.7329999999999997</v>
      </c>
      <c r="DE65" s="12">
        <v>13.369</v>
      </c>
      <c r="DF65" s="12">
        <v>331.24200000000002</v>
      </c>
      <c r="DG65" s="12">
        <v>51.243000000000002</v>
      </c>
      <c r="DH65" s="12">
        <v>348.62</v>
      </c>
      <c r="DI65" s="12">
        <v>253.41</v>
      </c>
      <c r="DJ65" s="12">
        <v>23.091999999999999</v>
      </c>
      <c r="DK65" s="12">
        <v>190.66499999999999</v>
      </c>
      <c r="DL65" s="12">
        <v>226.047</v>
      </c>
      <c r="DM65" s="12">
        <v>393.82</v>
      </c>
      <c r="DN65" s="12">
        <v>21.818999999999999</v>
      </c>
      <c r="DO65" s="12">
        <v>731.41399999999999</v>
      </c>
      <c r="DP65" s="12">
        <v>53.459000000000003</v>
      </c>
      <c r="DQ65" s="12">
        <v>165.97900000000001</v>
      </c>
      <c r="DR65" s="12">
        <v>221.93899999999999</v>
      </c>
      <c r="DS65" s="12">
        <v>150.62799999999999</v>
      </c>
      <c r="DT65" s="12">
        <v>1053.5440000000001</v>
      </c>
      <c r="DU65" s="12">
        <v>25.945</v>
      </c>
      <c r="DV65" s="12">
        <v>871.79499999999996</v>
      </c>
      <c r="DW65" s="12">
        <v>259.58300000000003</v>
      </c>
      <c r="DX65" s="12">
        <v>56.69</v>
      </c>
      <c r="DY65" s="12">
        <v>176.34200000000001</v>
      </c>
      <c r="DZ65" s="12">
        <v>247.392</v>
      </c>
      <c r="EA65" s="12">
        <v>2443.395</v>
      </c>
      <c r="EB65" s="12">
        <v>492.89100000000002</v>
      </c>
      <c r="EC65" s="12">
        <v>319.40199999999999</v>
      </c>
      <c r="ED65" s="12">
        <v>386.95400000000001</v>
      </c>
      <c r="EE65" s="12">
        <v>2233.1750000000002</v>
      </c>
      <c r="EF65" s="12">
        <v>339.41399999999999</v>
      </c>
      <c r="EG65" s="12">
        <v>905.76900000000001</v>
      </c>
      <c r="EH65" s="12">
        <v>149.52500000000001</v>
      </c>
      <c r="EI65" s="12">
        <v>2229.98</v>
      </c>
      <c r="EJ65" s="12">
        <v>70.37</v>
      </c>
      <c r="EK65" s="12">
        <v>80.468000000000004</v>
      </c>
      <c r="EL65" s="12">
        <v>268.32499999999999</v>
      </c>
      <c r="EM65" s="12">
        <v>232.52500000000001</v>
      </c>
      <c r="EN65" s="12">
        <v>381.392</v>
      </c>
      <c r="EO65" s="12">
        <v>534.01400000000001</v>
      </c>
      <c r="EP65" s="12">
        <v>146.11000000000001</v>
      </c>
      <c r="EQ65" s="12">
        <v>972.63499999999999</v>
      </c>
      <c r="ER65" s="12">
        <v>317.34699999999998</v>
      </c>
      <c r="ES65" s="12">
        <v>426.197</v>
      </c>
      <c r="ET65" s="12">
        <v>3821.9119999999998</v>
      </c>
      <c r="EW65" s="12">
        <v>3.1360000000000001</v>
      </c>
      <c r="EX65" s="12">
        <v>378.35399999999998</v>
      </c>
      <c r="EY65" s="12">
        <v>320.24700000000001</v>
      </c>
      <c r="EZ65" s="12">
        <v>551.97</v>
      </c>
      <c r="FA65" s="12">
        <v>2024.52</v>
      </c>
      <c r="FB65" s="12">
        <v>31.36</v>
      </c>
      <c r="FC65" s="12">
        <v>227.91</v>
      </c>
      <c r="FD65" s="12">
        <v>2308.4699999999998</v>
      </c>
      <c r="FE65" s="12">
        <v>229.03</v>
      </c>
      <c r="FF65" s="12">
        <v>602.98</v>
      </c>
      <c r="FG65" s="12">
        <v>656.28</v>
      </c>
      <c r="FH65" s="12">
        <v>267.32</v>
      </c>
      <c r="FI65" s="12">
        <v>1037.23</v>
      </c>
      <c r="FJ65" s="12">
        <v>1028.99</v>
      </c>
      <c r="FK65" s="12">
        <v>706.63</v>
      </c>
      <c r="FL65" s="12">
        <v>440.57</v>
      </c>
      <c r="FM65" s="12">
        <v>105.1</v>
      </c>
      <c r="FN65" s="12">
        <v>234.97</v>
      </c>
      <c r="FO65" s="12">
        <v>267.14999999999998</v>
      </c>
      <c r="FP65" s="12">
        <v>176.02</v>
      </c>
      <c r="FQ65" s="44">
        <v>347.613</v>
      </c>
      <c r="FR65" s="12">
        <v>409.14600000000002</v>
      </c>
      <c r="FS65" s="12">
        <f t="shared" ref="FS65:HB65" si="2">SUM(FS66:FS116)</f>
        <v>47.099000000000004</v>
      </c>
      <c r="FT65" s="12">
        <v>102.108</v>
      </c>
      <c r="FU65" s="12">
        <v>245.66499999999999</v>
      </c>
      <c r="FV65" s="12">
        <v>434.88900000000001</v>
      </c>
      <c r="FW65" s="12">
        <v>436.92099999999999</v>
      </c>
      <c r="FX65" s="12">
        <v>455.42899999999997</v>
      </c>
      <c r="FY65" s="12">
        <v>37.491999999999997</v>
      </c>
      <c r="FZ65" s="12">
        <f>SUM(FZ66:FZ116)</f>
        <v>428.40799999999996</v>
      </c>
      <c r="GA65" s="12">
        <f t="shared" si="2"/>
        <v>333.827</v>
      </c>
      <c r="GB65" s="44">
        <v>454.37400000000002</v>
      </c>
      <c r="GC65" s="12">
        <v>447.58199999999999</v>
      </c>
      <c r="GD65" s="12">
        <f t="shared" si="2"/>
        <v>166.018</v>
      </c>
      <c r="GE65" s="12">
        <f t="shared" si="2"/>
        <v>545.68299999999999</v>
      </c>
      <c r="GF65" s="12">
        <f t="shared" si="2"/>
        <v>86.127999999999986</v>
      </c>
      <c r="GG65" s="12">
        <f t="shared" si="2"/>
        <v>660.32800000000009</v>
      </c>
      <c r="GH65" s="12">
        <f t="shared" si="2"/>
        <v>366.47399999999999</v>
      </c>
      <c r="GI65" s="12">
        <v>349.73700000000002</v>
      </c>
      <c r="GJ65" s="12">
        <f t="shared" si="2"/>
        <v>282.52200000000005</v>
      </c>
      <c r="GK65" s="12">
        <v>292.12799999999999</v>
      </c>
      <c r="GL65" s="12">
        <f t="shared" si="2"/>
        <v>734.88499999999999</v>
      </c>
      <c r="GM65" s="44">
        <f t="shared" si="2"/>
        <v>137.22</v>
      </c>
      <c r="GN65" s="12">
        <f t="shared" si="2"/>
        <v>925.68399999999997</v>
      </c>
      <c r="GO65" s="12">
        <v>545.85900000000004</v>
      </c>
      <c r="GP65" s="12">
        <v>94.789000000000001</v>
      </c>
      <c r="GQ65" s="12">
        <f t="shared" si="2"/>
        <v>624.50800000000004</v>
      </c>
      <c r="GR65" s="12">
        <v>102.21599999999999</v>
      </c>
      <c r="GS65" s="12">
        <f t="shared" si="2"/>
        <v>233.73099999999999</v>
      </c>
      <c r="GT65" s="12">
        <v>641.80200000000002</v>
      </c>
      <c r="GU65" s="12">
        <f t="shared" si="2"/>
        <v>40.991999999999997</v>
      </c>
      <c r="GV65" s="12">
        <v>507.15899999999999</v>
      </c>
      <c r="GW65" s="12">
        <f t="shared" si="2"/>
        <v>117.681</v>
      </c>
      <c r="GX65" s="12">
        <v>82.075000000000003</v>
      </c>
      <c r="GY65" s="12">
        <v>149.07900000000001</v>
      </c>
      <c r="GZ65" s="12">
        <f t="shared" si="2"/>
        <v>124.72499999999999</v>
      </c>
      <c r="HA65" s="12">
        <f t="shared" si="2"/>
        <v>0</v>
      </c>
      <c r="HB65" s="12">
        <f t="shared" si="2"/>
        <v>584.01900000000001</v>
      </c>
    </row>
    <row r="66" spans="1:210" s="12" customFormat="1">
      <c r="A66" s="12" t="s">
        <v>404</v>
      </c>
      <c r="B66" s="12" t="s">
        <v>154</v>
      </c>
      <c r="C66" s="12" t="s">
        <v>404</v>
      </c>
      <c r="D66" s="12">
        <v>6</v>
      </c>
      <c r="FT66" s="57"/>
      <c r="FV66" s="12">
        <v>1.865</v>
      </c>
    </row>
    <row r="67" spans="1:210" s="12" customFormat="1">
      <c r="A67" s="12" t="s">
        <v>405</v>
      </c>
      <c r="B67" s="12" t="s">
        <v>155</v>
      </c>
      <c r="C67" s="12" t="s">
        <v>405</v>
      </c>
      <c r="D67" s="12">
        <v>6</v>
      </c>
      <c r="EP67" s="12">
        <v>2.3559999999999999</v>
      </c>
      <c r="FF67" s="12">
        <v>1.08</v>
      </c>
      <c r="FK67" s="12">
        <v>1.5</v>
      </c>
      <c r="FT67" s="57"/>
    </row>
    <row r="68" spans="1:210" s="12" customFormat="1">
      <c r="A68" s="12" t="s">
        <v>406</v>
      </c>
      <c r="B68" s="12" t="s">
        <v>156</v>
      </c>
      <c r="C68" s="12" t="s">
        <v>406</v>
      </c>
      <c r="D68" s="12">
        <v>6</v>
      </c>
      <c r="DG68" s="12">
        <v>1</v>
      </c>
      <c r="DL68" s="12">
        <v>1.2330000000000001</v>
      </c>
      <c r="DU68" s="12">
        <v>1.04</v>
      </c>
      <c r="DW68" s="12">
        <v>2.258</v>
      </c>
      <c r="EA68" s="12">
        <v>32.1</v>
      </c>
      <c r="EC68" s="12">
        <v>1.62</v>
      </c>
      <c r="EE68" s="12">
        <v>5.298</v>
      </c>
      <c r="EF68" s="12">
        <v>2.597</v>
      </c>
      <c r="EI68" s="12">
        <v>5.0529999999999999</v>
      </c>
      <c r="EN68" s="12">
        <v>13.903</v>
      </c>
      <c r="EP68" s="12">
        <v>1.9570000000000001</v>
      </c>
      <c r="EQ68" s="12">
        <v>4.57</v>
      </c>
      <c r="ET68" s="12">
        <v>1</v>
      </c>
      <c r="EX68" s="12">
        <v>1.948</v>
      </c>
      <c r="EZ68" s="12">
        <v>7.28</v>
      </c>
      <c r="FC68" s="12">
        <v>1.38</v>
      </c>
      <c r="FD68" s="12">
        <v>4.32</v>
      </c>
      <c r="FE68" s="12">
        <v>3.1</v>
      </c>
      <c r="FG68" s="12">
        <v>4.24</v>
      </c>
      <c r="FH68" s="12">
        <v>2.0299999999999998</v>
      </c>
      <c r="FJ68" s="12">
        <v>1.8</v>
      </c>
      <c r="FT68" s="57"/>
      <c r="FV68" s="12">
        <v>3.355</v>
      </c>
      <c r="GE68" s="12">
        <v>7.0449999999999999</v>
      </c>
      <c r="GG68" s="12">
        <v>3.1890000000000001</v>
      </c>
      <c r="GL68" s="12">
        <v>12.638999999999999</v>
      </c>
      <c r="GY68" s="12">
        <v>1.4690000000000001</v>
      </c>
    </row>
    <row r="69" spans="1:210" s="12" customFormat="1">
      <c r="A69" s="12" t="s">
        <v>407</v>
      </c>
      <c r="B69" s="12" t="s">
        <v>157</v>
      </c>
      <c r="C69" s="12" t="s">
        <v>407</v>
      </c>
      <c r="D69" s="12">
        <v>6</v>
      </c>
      <c r="DB69" s="12">
        <v>1.01</v>
      </c>
      <c r="EA69" s="12">
        <v>153.04</v>
      </c>
      <c r="EC69" s="12">
        <v>0.88400000000000001</v>
      </c>
      <c r="ET69" s="12">
        <v>1.2769999999999999</v>
      </c>
      <c r="FD69" s="12">
        <v>5.15</v>
      </c>
      <c r="FP69" s="12">
        <v>1.36</v>
      </c>
      <c r="FT69" s="57"/>
    </row>
    <row r="70" spans="1:210" s="12" customFormat="1">
      <c r="A70" s="12" t="s">
        <v>408</v>
      </c>
      <c r="B70" s="12" t="s">
        <v>158</v>
      </c>
      <c r="C70" s="12" t="s">
        <v>408</v>
      </c>
      <c r="D70" s="12">
        <v>6</v>
      </c>
      <c r="E70" s="12">
        <v>2.82</v>
      </c>
      <c r="H70" s="12">
        <v>4.5</v>
      </c>
      <c r="J70" s="12">
        <v>1.5</v>
      </c>
      <c r="K70" s="12">
        <v>20.05</v>
      </c>
      <c r="M70" s="12">
        <v>5.6</v>
      </c>
      <c r="O70" s="12">
        <v>32.299999999999997</v>
      </c>
      <c r="P70" s="12">
        <v>62.6</v>
      </c>
      <c r="V70" s="12">
        <v>0.7</v>
      </c>
      <c r="AM70" s="12">
        <v>281.22000000000003</v>
      </c>
      <c r="BF70" s="12">
        <v>855.99599999999998</v>
      </c>
      <c r="BW70" s="12">
        <v>2.5</v>
      </c>
      <c r="CB70" s="12">
        <v>5030.41</v>
      </c>
      <c r="CC70" s="12">
        <v>50.71</v>
      </c>
      <c r="CJ70" s="12">
        <v>3188.11</v>
      </c>
      <c r="CT70" s="12">
        <v>4343.9780000000001</v>
      </c>
      <c r="CX70" s="12">
        <v>1.75</v>
      </c>
      <c r="DA70" s="12">
        <v>193.77799999999999</v>
      </c>
      <c r="DD70" s="12">
        <v>2.9060000000000001</v>
      </c>
      <c r="DE70" s="12">
        <v>0.94899999999999995</v>
      </c>
      <c r="DF70" s="12">
        <v>2.5299999999999998</v>
      </c>
      <c r="DG70" s="12">
        <v>20.314</v>
      </c>
      <c r="DH70" s="12">
        <v>183.089</v>
      </c>
      <c r="DI70" s="12">
        <v>2.16</v>
      </c>
      <c r="DJ70" s="12">
        <v>1.5920000000000001</v>
      </c>
      <c r="DL70" s="12">
        <v>0.76</v>
      </c>
      <c r="DM70" s="12">
        <v>4.0999999999999996</v>
      </c>
      <c r="DN70" s="12">
        <v>3.3</v>
      </c>
      <c r="DO70" s="12">
        <v>0.52600000000000002</v>
      </c>
      <c r="DP70" s="12">
        <v>4.04</v>
      </c>
      <c r="DR70" s="12">
        <v>2.5139999999999998</v>
      </c>
      <c r="DS70" s="12">
        <v>3</v>
      </c>
      <c r="DT70" s="12">
        <v>28.69</v>
      </c>
      <c r="DV70" s="12">
        <v>9.99</v>
      </c>
      <c r="DW70" s="12">
        <v>12.182</v>
      </c>
      <c r="DX70" s="12">
        <v>0.8</v>
      </c>
      <c r="DY70" s="12">
        <v>0.75600000000000001</v>
      </c>
      <c r="DZ70" s="12">
        <v>0.90700000000000003</v>
      </c>
      <c r="EA70" s="12">
        <v>206.24299999999999</v>
      </c>
      <c r="EB70" s="12">
        <v>5.7130000000000001</v>
      </c>
      <c r="EC70" s="12">
        <v>5.5170000000000003</v>
      </c>
      <c r="ED70" s="12">
        <v>9.7520000000000007</v>
      </c>
      <c r="EE70" s="12">
        <v>14.452999999999999</v>
      </c>
      <c r="EG70" s="12">
        <v>260.58199999999999</v>
      </c>
      <c r="EJ70" s="12">
        <v>15.295999999999999</v>
      </c>
      <c r="EK70" s="12">
        <v>15.157</v>
      </c>
      <c r="EL70" s="12">
        <v>8.16</v>
      </c>
      <c r="EM70" s="12">
        <v>3.2349999999999999</v>
      </c>
      <c r="EN70" s="12">
        <v>82.271000000000001</v>
      </c>
      <c r="EO70" s="12">
        <v>470.11099999999999</v>
      </c>
      <c r="EP70" s="12">
        <v>71.225999999999999</v>
      </c>
      <c r="EQ70" s="12">
        <v>4.6619999999999999</v>
      </c>
      <c r="ER70" s="12">
        <v>17.945</v>
      </c>
      <c r="ES70" s="12">
        <v>12.327</v>
      </c>
      <c r="ET70" s="12">
        <v>2623.4630000000002</v>
      </c>
      <c r="EW70" s="12">
        <v>0.75600000000000001</v>
      </c>
      <c r="EX70" s="12">
        <v>39.901000000000003</v>
      </c>
      <c r="EY70" s="12">
        <v>10.43</v>
      </c>
      <c r="EZ70" s="12">
        <v>369.24200000000002</v>
      </c>
      <c r="FA70" s="12">
        <v>36.874000000000002</v>
      </c>
      <c r="FB70" s="12">
        <v>17.68</v>
      </c>
      <c r="FC70" s="12">
        <v>7.88</v>
      </c>
      <c r="FD70" s="12">
        <v>14.7</v>
      </c>
      <c r="FE70" s="12">
        <v>0.03</v>
      </c>
      <c r="FF70" s="12">
        <v>20.46</v>
      </c>
      <c r="FG70" s="12">
        <v>17.440000000000001</v>
      </c>
      <c r="FH70" s="12">
        <v>78.06</v>
      </c>
      <c r="FI70" s="12">
        <v>411.73</v>
      </c>
      <c r="FJ70" s="12">
        <v>28.63</v>
      </c>
      <c r="FK70" s="12">
        <v>63.25</v>
      </c>
      <c r="FL70" s="12">
        <v>230</v>
      </c>
      <c r="FM70" s="12">
        <v>12.44</v>
      </c>
      <c r="FN70" s="12">
        <v>176.52</v>
      </c>
      <c r="FO70" s="12">
        <v>272.05</v>
      </c>
      <c r="FP70" s="12">
        <v>85.27</v>
      </c>
      <c r="FQ70" s="12">
        <v>11.38</v>
      </c>
      <c r="FR70" s="12">
        <v>10.95</v>
      </c>
      <c r="FS70" s="12">
        <v>6.6150000000000002</v>
      </c>
      <c r="FT70" s="57">
        <v>56.058999999999997</v>
      </c>
      <c r="FU70" s="12">
        <v>12.661</v>
      </c>
      <c r="FV70" s="12">
        <v>36.963999999999999</v>
      </c>
      <c r="FW70" s="12">
        <v>42.436999999999998</v>
      </c>
      <c r="FX70" s="44">
        <v>147.59800000000001</v>
      </c>
      <c r="FY70" s="12">
        <v>2.0830000000000002</v>
      </c>
      <c r="FZ70" s="12">
        <v>49.482999999999997</v>
      </c>
      <c r="GA70" s="12">
        <v>57.122999999999998</v>
      </c>
      <c r="GB70" s="44">
        <v>18.603999999999999</v>
      </c>
      <c r="GC70" s="12">
        <v>41.052</v>
      </c>
      <c r="GD70" s="12">
        <v>82.614999999999995</v>
      </c>
      <c r="GE70" s="12">
        <v>42.158000000000001</v>
      </c>
      <c r="GF70" s="12">
        <v>27.588000000000001</v>
      </c>
      <c r="GG70" s="12">
        <v>114.128</v>
      </c>
      <c r="GH70" s="12">
        <v>120.85</v>
      </c>
      <c r="GI70" s="12">
        <v>18.2</v>
      </c>
      <c r="GJ70" s="12">
        <v>58.116999999999997</v>
      </c>
      <c r="GK70" s="44">
        <v>8.6669999999999998</v>
      </c>
      <c r="GL70" s="12">
        <v>22.152000000000001</v>
      </c>
      <c r="GM70" s="12">
        <v>32.402999999999999</v>
      </c>
      <c r="GN70" s="12">
        <v>185.69800000000001</v>
      </c>
      <c r="GO70" s="12">
        <v>27.780999999999999</v>
      </c>
      <c r="GP70" s="12">
        <v>20.486999999999998</v>
      </c>
      <c r="GQ70" s="12">
        <v>137.43299999999999</v>
      </c>
      <c r="GR70" s="44">
        <v>38.777999999999999</v>
      </c>
      <c r="GS70" s="12">
        <v>23.274999999999999</v>
      </c>
      <c r="GT70" s="12">
        <v>30.626999999999999</v>
      </c>
      <c r="GU70" s="12">
        <v>10.177</v>
      </c>
      <c r="GV70" s="12">
        <v>15.832000000000001</v>
      </c>
      <c r="GW70" s="12">
        <v>107.556</v>
      </c>
      <c r="GX70" s="12">
        <v>19.149000000000001</v>
      </c>
      <c r="GY70" s="12">
        <v>6.8259999999999996</v>
      </c>
      <c r="GZ70" s="12">
        <v>5.8230000000000004</v>
      </c>
      <c r="HB70" s="12">
        <v>27.4</v>
      </c>
    </row>
    <row r="71" spans="1:210" s="12" customFormat="1">
      <c r="A71" s="12" t="s">
        <v>409</v>
      </c>
      <c r="B71" s="12" t="s">
        <v>159</v>
      </c>
      <c r="C71" s="12" t="s">
        <v>409</v>
      </c>
      <c r="D71" s="12">
        <v>6</v>
      </c>
      <c r="FT71" s="57"/>
      <c r="GR71" s="44"/>
    </row>
    <row r="72" spans="1:210" s="12" customFormat="1">
      <c r="A72" s="12" t="s">
        <v>410</v>
      </c>
      <c r="B72" s="12" t="s">
        <v>160</v>
      </c>
      <c r="C72" s="12" t="s">
        <v>410</v>
      </c>
      <c r="D72" s="12">
        <v>6</v>
      </c>
      <c r="FT72" s="57"/>
      <c r="GR72" s="44"/>
    </row>
    <row r="73" spans="1:210" s="12" customFormat="1">
      <c r="A73" s="12" t="s">
        <v>411</v>
      </c>
      <c r="B73" s="12" t="s">
        <v>161</v>
      </c>
      <c r="C73" s="12" t="s">
        <v>411</v>
      </c>
      <c r="D73" s="12">
        <v>6</v>
      </c>
      <c r="BR73" s="12">
        <v>6</v>
      </c>
      <c r="CB73" s="12">
        <v>3143</v>
      </c>
      <c r="CC73" s="12">
        <v>2251.6999999999998</v>
      </c>
      <c r="CJ73" s="12">
        <v>3</v>
      </c>
      <c r="CK73" s="12">
        <v>2.7</v>
      </c>
      <c r="CL73" s="12">
        <v>397.87700000000001</v>
      </c>
      <c r="CZ73" s="12">
        <v>60</v>
      </c>
      <c r="DA73" s="12">
        <v>3</v>
      </c>
      <c r="DE73" s="12">
        <v>0.754</v>
      </c>
      <c r="DG73" s="12">
        <v>0.68100000000000005</v>
      </c>
      <c r="DH73" s="12">
        <v>4.3739999999999997</v>
      </c>
      <c r="DJ73" s="12">
        <v>12</v>
      </c>
      <c r="DK73" s="12">
        <v>17.166</v>
      </c>
      <c r="DN73" s="12">
        <v>10.879</v>
      </c>
      <c r="DO73" s="12">
        <v>37.121000000000002</v>
      </c>
      <c r="DP73" s="12">
        <v>12.456</v>
      </c>
      <c r="DR73" s="12">
        <v>2.5190000000000001</v>
      </c>
      <c r="DS73" s="12">
        <v>11.339</v>
      </c>
      <c r="DT73" s="12">
        <v>4.4370000000000003</v>
      </c>
      <c r="DU73" s="12">
        <v>1.002</v>
      </c>
      <c r="DV73" s="12">
        <v>22.158999999999999</v>
      </c>
      <c r="DW73" s="12">
        <v>9.8000000000000007</v>
      </c>
      <c r="DX73" s="12">
        <v>5</v>
      </c>
      <c r="DY73" s="12">
        <v>29.550999999999998</v>
      </c>
      <c r="DZ73" s="12">
        <v>26.576000000000001</v>
      </c>
      <c r="EA73" s="12">
        <v>3.948</v>
      </c>
      <c r="EB73" s="12">
        <v>1.8260000000000001</v>
      </c>
      <c r="EC73" s="12">
        <v>26.338000000000001</v>
      </c>
      <c r="ED73" s="12">
        <v>340.92</v>
      </c>
      <c r="EE73" s="12">
        <v>10.544</v>
      </c>
      <c r="EF73" s="12">
        <v>162.27600000000001</v>
      </c>
      <c r="EG73" s="12">
        <v>2.2280000000000002</v>
      </c>
      <c r="EH73" s="12">
        <v>5.7480000000000002</v>
      </c>
      <c r="EI73" s="12">
        <v>11.731</v>
      </c>
      <c r="EJ73" s="12">
        <v>7.1239999999999997</v>
      </c>
      <c r="EK73" s="12">
        <v>37.950000000000003</v>
      </c>
      <c r="EL73" s="12">
        <v>7.57</v>
      </c>
      <c r="EM73" s="12">
        <v>15.920999999999999</v>
      </c>
      <c r="EN73" s="12">
        <v>65.504999999999995</v>
      </c>
      <c r="EO73" s="12">
        <v>3.2330000000000001</v>
      </c>
      <c r="EP73" s="12">
        <v>2.4590000000000001</v>
      </c>
      <c r="EQ73" s="12">
        <v>0.63600000000000001</v>
      </c>
      <c r="ER73" s="12">
        <v>69.03</v>
      </c>
      <c r="ES73" s="12">
        <v>0.61</v>
      </c>
      <c r="ET73" s="12">
        <v>9.4960000000000004</v>
      </c>
      <c r="EX73" s="12">
        <v>5</v>
      </c>
      <c r="EY73" s="12">
        <v>19550</v>
      </c>
      <c r="EZ73" s="12">
        <v>58.23</v>
      </c>
      <c r="FA73" s="12">
        <v>0.58599999999999997</v>
      </c>
      <c r="FB73" s="12">
        <v>13.65</v>
      </c>
      <c r="FC73" s="12">
        <v>90.58</v>
      </c>
      <c r="FD73" s="12">
        <v>1.85</v>
      </c>
      <c r="FE73" s="12">
        <v>20.84</v>
      </c>
      <c r="FF73" s="12">
        <v>7.12</v>
      </c>
      <c r="FG73" s="12">
        <v>36.39</v>
      </c>
      <c r="FH73" s="12">
        <v>17.16</v>
      </c>
      <c r="FI73" s="12">
        <v>95.12</v>
      </c>
      <c r="FJ73" s="12">
        <v>41.66</v>
      </c>
      <c r="FK73" s="12">
        <v>1.93</v>
      </c>
      <c r="FN73" s="12">
        <v>16.37</v>
      </c>
      <c r="FO73" s="12">
        <v>3.87</v>
      </c>
      <c r="FP73" s="12">
        <v>0.8</v>
      </c>
      <c r="FQ73" s="12">
        <v>18.07</v>
      </c>
      <c r="FR73" s="57">
        <v>19.62</v>
      </c>
      <c r="FS73" s="57">
        <v>8.3420000000000005</v>
      </c>
      <c r="FT73" s="57">
        <v>8.5139999999999993</v>
      </c>
      <c r="FU73" s="57">
        <v>6.8540000000000001</v>
      </c>
      <c r="FV73" s="12">
        <v>31.486999999999998</v>
      </c>
      <c r="FW73" s="12">
        <v>0.98299999999999998</v>
      </c>
      <c r="FX73" s="44">
        <v>11.722</v>
      </c>
      <c r="FY73" s="12">
        <v>2.4630000000000001</v>
      </c>
      <c r="FZ73" s="12">
        <v>7.1449999999999996</v>
      </c>
      <c r="GA73" s="12">
        <v>11.832000000000001</v>
      </c>
      <c r="GB73" s="44">
        <v>65.295000000000002</v>
      </c>
      <c r="GC73" s="12">
        <v>100.58799999999999</v>
      </c>
      <c r="GD73" s="12">
        <v>55.59</v>
      </c>
      <c r="GE73" s="12">
        <v>0.629</v>
      </c>
      <c r="GF73" s="12">
        <v>6.1379999999999999</v>
      </c>
      <c r="GG73" s="12">
        <v>36.941000000000003</v>
      </c>
      <c r="GH73" s="12">
        <v>112.227</v>
      </c>
      <c r="GI73" s="12">
        <v>4.4000000000000004</v>
      </c>
      <c r="GJ73" s="12">
        <v>50.698999999999998</v>
      </c>
      <c r="GK73" s="44">
        <v>276.988</v>
      </c>
      <c r="GL73" s="12">
        <v>525.48900000000003</v>
      </c>
      <c r="GM73" s="12">
        <v>22.413</v>
      </c>
      <c r="GN73" s="12">
        <v>325.41699999999997</v>
      </c>
      <c r="GO73" s="12">
        <v>133.756</v>
      </c>
      <c r="GP73" s="44">
        <v>43.44</v>
      </c>
      <c r="GQ73" s="12">
        <v>7.8209999999999997</v>
      </c>
      <c r="GR73" s="44"/>
      <c r="GS73" s="12">
        <v>11.574</v>
      </c>
      <c r="GT73" s="12">
        <v>28.14</v>
      </c>
      <c r="GV73" s="12">
        <v>47.298000000000002</v>
      </c>
      <c r="GW73" s="12">
        <v>0.20200000000000001</v>
      </c>
      <c r="GX73" s="12">
        <v>0.84</v>
      </c>
      <c r="GY73" s="12">
        <v>4.12</v>
      </c>
      <c r="GZ73" s="12">
        <f>81.884-80.908</f>
        <v>0.97599999999999909</v>
      </c>
    </row>
    <row r="74" spans="1:210" s="12" customFormat="1">
      <c r="A74" s="12" t="s">
        <v>412</v>
      </c>
      <c r="B74" s="12" t="s">
        <v>162</v>
      </c>
      <c r="C74" s="12" t="s">
        <v>412</v>
      </c>
      <c r="D74" s="12">
        <v>6</v>
      </c>
      <c r="T74" s="12">
        <v>30.574999999999999</v>
      </c>
      <c r="AV74" s="12">
        <v>137</v>
      </c>
      <c r="CX74" s="12">
        <v>73</v>
      </c>
      <c r="DB74" s="12">
        <v>11.5</v>
      </c>
      <c r="DM74" s="12">
        <v>9.6</v>
      </c>
      <c r="DS74" s="12">
        <v>16.440000000000001</v>
      </c>
      <c r="DW74" s="12">
        <v>0.90600000000000003</v>
      </c>
      <c r="EA74" s="12">
        <v>82.25</v>
      </c>
      <c r="EE74" s="12">
        <v>125.73</v>
      </c>
      <c r="EI74" s="12">
        <v>207.9</v>
      </c>
      <c r="EJ74" s="12">
        <v>8.8000000000000007</v>
      </c>
      <c r="EK74" s="12">
        <v>2.5630000000000002</v>
      </c>
      <c r="EM74" s="12">
        <v>2.96</v>
      </c>
      <c r="ET74" s="12">
        <v>2</v>
      </c>
      <c r="FH74" s="12">
        <v>7.06</v>
      </c>
      <c r="FI74" s="12">
        <v>0.94</v>
      </c>
      <c r="FK74" s="12">
        <v>3</v>
      </c>
      <c r="FT74" s="57">
        <v>1.3520000000000001</v>
      </c>
      <c r="FV74" s="12">
        <v>18.573</v>
      </c>
      <c r="GH74" s="12">
        <v>5</v>
      </c>
      <c r="GL74" s="12">
        <v>2.9209999999999998</v>
      </c>
      <c r="GP74" s="44">
        <v>0.35</v>
      </c>
      <c r="GR74" s="44"/>
      <c r="GX74" s="12">
        <v>1.2</v>
      </c>
    </row>
    <row r="75" spans="1:210" s="12" customFormat="1">
      <c r="A75" s="12" t="s">
        <v>413</v>
      </c>
      <c r="B75" s="12" t="s">
        <v>163</v>
      </c>
      <c r="C75" s="12" t="s">
        <v>413</v>
      </c>
      <c r="D75" s="12">
        <v>6</v>
      </c>
      <c r="EI75" s="12">
        <v>13.19</v>
      </c>
      <c r="FB75" s="12">
        <v>9.0299999999999994</v>
      </c>
      <c r="FG75" s="12">
        <v>0.57999999999999996</v>
      </c>
      <c r="FH75" s="12">
        <v>9.2799999999999994</v>
      </c>
      <c r="FT75" s="57"/>
      <c r="FX75" s="44">
        <v>0.95</v>
      </c>
      <c r="GR75" s="44"/>
      <c r="GS75" s="12">
        <v>8.5269999999999992</v>
      </c>
    </row>
    <row r="76" spans="1:210" s="12" customFormat="1">
      <c r="A76" s="12" t="s">
        <v>414</v>
      </c>
      <c r="B76" s="12" t="s">
        <v>164</v>
      </c>
      <c r="C76" s="12" t="s">
        <v>414</v>
      </c>
      <c r="D76" s="12">
        <v>6</v>
      </c>
      <c r="FT76" s="57"/>
      <c r="GR76" s="44"/>
    </row>
    <row r="77" spans="1:210" s="12" customFormat="1">
      <c r="A77" s="12" t="s">
        <v>415</v>
      </c>
      <c r="B77" s="12" t="s">
        <v>165</v>
      </c>
      <c r="C77" s="12" t="s">
        <v>415</v>
      </c>
      <c r="D77" s="12">
        <v>6</v>
      </c>
      <c r="P77" s="12">
        <v>2.7130000000000001</v>
      </c>
      <c r="CL77" s="12">
        <v>7.14</v>
      </c>
      <c r="CV77" s="12">
        <v>3</v>
      </c>
      <c r="CW77" s="12">
        <v>1.3180000000000001</v>
      </c>
      <c r="CZ77" s="12">
        <v>0.72</v>
      </c>
      <c r="DD77" s="12">
        <v>0.85</v>
      </c>
      <c r="DE77" s="12">
        <v>7.6669999999999998</v>
      </c>
      <c r="DF77" s="12">
        <v>21.38</v>
      </c>
      <c r="DG77" s="12">
        <v>13.023</v>
      </c>
      <c r="DH77" s="12">
        <v>8.923</v>
      </c>
      <c r="DI77" s="12">
        <v>1.5</v>
      </c>
      <c r="DN77" s="12">
        <v>3.14</v>
      </c>
      <c r="DO77" s="12">
        <v>5.798</v>
      </c>
      <c r="DP77" s="12">
        <v>3.25</v>
      </c>
      <c r="DQ77" s="12">
        <v>15.141</v>
      </c>
      <c r="DS77" s="12">
        <v>8.6910000000000007</v>
      </c>
      <c r="DT77" s="12">
        <v>20.225000000000001</v>
      </c>
      <c r="DU77" s="12">
        <v>1.569</v>
      </c>
      <c r="DV77" s="12">
        <v>3.0859999999999999</v>
      </c>
      <c r="DW77" s="12">
        <v>1.4</v>
      </c>
      <c r="DY77" s="12">
        <v>5.5</v>
      </c>
      <c r="DZ77" s="12">
        <v>0.8</v>
      </c>
      <c r="EA77" s="12">
        <v>6.2089999999999996</v>
      </c>
      <c r="EB77" s="12">
        <v>19</v>
      </c>
      <c r="EC77" s="12">
        <v>2.2999999999999998</v>
      </c>
      <c r="ED77" s="12">
        <v>19.559999999999999</v>
      </c>
      <c r="EE77" s="12">
        <v>7.4580000000000002</v>
      </c>
      <c r="EG77" s="12">
        <v>4.5030000000000001</v>
      </c>
      <c r="EH77" s="12">
        <v>19.809999999999999</v>
      </c>
      <c r="EI77" s="12">
        <v>96.018000000000001</v>
      </c>
      <c r="EJ77" s="12">
        <v>8</v>
      </c>
      <c r="EK77" s="12">
        <v>2.2000000000000002</v>
      </c>
      <c r="EM77" s="12">
        <v>37.54</v>
      </c>
      <c r="EN77" s="12">
        <v>9.2509999999999994</v>
      </c>
      <c r="EO77" s="12">
        <v>10</v>
      </c>
      <c r="EP77" s="12">
        <v>14.368</v>
      </c>
      <c r="EQ77" s="12">
        <v>19.751000000000001</v>
      </c>
      <c r="ER77" s="12">
        <v>11</v>
      </c>
      <c r="ET77" s="12">
        <v>11.664999999999999</v>
      </c>
      <c r="EX77" s="12">
        <v>2.52</v>
      </c>
      <c r="EZ77" s="12">
        <v>1.5</v>
      </c>
      <c r="FA77" s="12">
        <v>7.8689999999999998</v>
      </c>
      <c r="FC77" s="12">
        <v>0.5</v>
      </c>
      <c r="FD77" s="12">
        <v>1.55</v>
      </c>
      <c r="FE77" s="12">
        <v>0.15</v>
      </c>
      <c r="FF77" s="12">
        <v>7.65</v>
      </c>
      <c r="FG77" s="12">
        <v>1.91</v>
      </c>
      <c r="FH77" s="12">
        <v>0.32</v>
      </c>
      <c r="FK77" s="12">
        <v>20.72</v>
      </c>
      <c r="FL77" s="12">
        <v>2.2200000000000002</v>
      </c>
      <c r="FM77" s="12">
        <v>69.72</v>
      </c>
      <c r="FN77" s="12">
        <v>1.24</v>
      </c>
      <c r="FP77" s="12">
        <v>2.21</v>
      </c>
      <c r="FQ77" s="12">
        <v>128.34</v>
      </c>
      <c r="FR77" s="12">
        <v>157.44</v>
      </c>
      <c r="FS77" s="12">
        <v>0.33200000000000002</v>
      </c>
      <c r="FT77" s="57">
        <v>4.335</v>
      </c>
      <c r="FU77" s="12">
        <v>80.489999999999995</v>
      </c>
      <c r="FV77" s="12">
        <v>0.2</v>
      </c>
      <c r="FW77" s="12">
        <v>42.273000000000003</v>
      </c>
      <c r="FX77" s="44">
        <v>6.9880000000000004</v>
      </c>
      <c r="FZ77" s="12">
        <v>5.5259999999999998</v>
      </c>
      <c r="GA77" s="12">
        <v>7.8079999999999998</v>
      </c>
      <c r="GB77" s="44">
        <v>2.4049999999999998</v>
      </c>
      <c r="GC77" s="12">
        <v>0.32700000000000001</v>
      </c>
      <c r="GD77" s="12">
        <v>1.6679999999999999</v>
      </c>
      <c r="GE77" s="12">
        <v>2.278</v>
      </c>
      <c r="GF77" s="12">
        <v>8.6</v>
      </c>
      <c r="GG77" s="12">
        <v>9.2070000000000007</v>
      </c>
      <c r="GH77" s="12">
        <v>5.8000000000000003E-2</v>
      </c>
      <c r="GJ77" s="12">
        <v>5</v>
      </c>
      <c r="GK77" s="44">
        <v>6.0730000000000004</v>
      </c>
      <c r="GO77" s="12">
        <v>0.89800000000000002</v>
      </c>
      <c r="GQ77" s="12">
        <v>45.664000000000001</v>
      </c>
      <c r="GR77" s="52">
        <f>648-645</f>
        <v>3</v>
      </c>
      <c r="GS77" s="12">
        <v>0.79700000000000004</v>
      </c>
      <c r="GT77" s="12">
        <v>9.3420000000000005</v>
      </c>
      <c r="GU77" s="12">
        <v>0.97399999999999998</v>
      </c>
      <c r="GV77" s="12">
        <v>56.718000000000004</v>
      </c>
      <c r="GW77" s="12">
        <v>0.3</v>
      </c>
      <c r="GZ77" s="12">
        <v>3.3420000000000001</v>
      </c>
      <c r="HB77" s="12">
        <v>515.11900000000003</v>
      </c>
    </row>
    <row r="78" spans="1:210" s="12" customFormat="1">
      <c r="A78" s="12" t="s">
        <v>416</v>
      </c>
      <c r="B78" s="12" t="s">
        <v>166</v>
      </c>
      <c r="C78" s="12" t="s">
        <v>416</v>
      </c>
      <c r="D78" s="12">
        <v>6</v>
      </c>
      <c r="E78" s="12">
        <v>32.299999999999997</v>
      </c>
      <c r="AO78" s="12">
        <v>37</v>
      </c>
      <c r="AQ78" s="12">
        <v>12</v>
      </c>
      <c r="CD78" s="12">
        <v>2418.4899999999998</v>
      </c>
      <c r="CG78" s="12">
        <v>62</v>
      </c>
      <c r="CI78" s="12">
        <v>2</v>
      </c>
      <c r="CJ78" s="12">
        <v>181.3</v>
      </c>
      <c r="CK78" s="12">
        <v>11.111000000000001</v>
      </c>
      <c r="CL78" s="12">
        <v>0.5</v>
      </c>
      <c r="CM78" s="12">
        <v>14.5</v>
      </c>
      <c r="CP78" s="12">
        <v>2.8</v>
      </c>
      <c r="CQ78" s="12">
        <v>2</v>
      </c>
      <c r="CR78" s="12">
        <v>3.84</v>
      </c>
      <c r="CV78" s="12">
        <v>1.3320000000000001</v>
      </c>
      <c r="CW78" s="12">
        <v>1.1000000000000001</v>
      </c>
      <c r="CZ78" s="12">
        <v>12.816000000000001</v>
      </c>
      <c r="DB78" s="12">
        <v>5.15</v>
      </c>
      <c r="DC78" s="12">
        <v>3.8490000000000002</v>
      </c>
      <c r="DD78" s="12">
        <v>1.9710000000000001</v>
      </c>
      <c r="DE78" s="12">
        <v>3.9990000000000001</v>
      </c>
      <c r="DF78" s="12">
        <v>1.732</v>
      </c>
      <c r="DG78" s="12">
        <v>5.9240000000000004</v>
      </c>
      <c r="DH78" s="12">
        <v>2.5009999999999999</v>
      </c>
      <c r="DL78" s="12">
        <v>34.404000000000003</v>
      </c>
      <c r="DM78" s="12">
        <v>7.0000000000000007E-2</v>
      </c>
      <c r="DN78" s="12">
        <v>4.5</v>
      </c>
      <c r="DO78" s="12">
        <v>579.18100000000004</v>
      </c>
      <c r="DP78" s="12">
        <v>7</v>
      </c>
      <c r="DS78" s="12">
        <v>0.54600000000000004</v>
      </c>
      <c r="DT78" s="12">
        <v>2.0790000000000002</v>
      </c>
      <c r="DU78" s="12">
        <v>12</v>
      </c>
      <c r="DV78" s="12">
        <v>1.133</v>
      </c>
      <c r="DW78" s="12">
        <v>4.7370000000000001</v>
      </c>
      <c r="DX78" s="12">
        <v>3</v>
      </c>
      <c r="DY78" s="12">
        <v>4.21</v>
      </c>
      <c r="DZ78" s="12">
        <v>9.8859999999999992</v>
      </c>
      <c r="EA78" s="12">
        <v>5.7</v>
      </c>
      <c r="EC78" s="12">
        <v>108.85599999999999</v>
      </c>
      <c r="ED78" s="12">
        <v>3.746</v>
      </c>
      <c r="EE78" s="12">
        <v>10.452999999999999</v>
      </c>
      <c r="EF78" s="12">
        <v>20</v>
      </c>
      <c r="EG78" s="12">
        <v>11.407999999999999</v>
      </c>
      <c r="EH78" s="12">
        <v>117.59</v>
      </c>
      <c r="EI78" s="12">
        <v>6.5</v>
      </c>
      <c r="EJ78" s="12">
        <v>0.8</v>
      </c>
      <c r="EK78" s="12">
        <v>6.1820000000000004</v>
      </c>
      <c r="EL78" s="12">
        <v>3.879</v>
      </c>
      <c r="EM78" s="12">
        <v>6.0519999999999996</v>
      </c>
      <c r="EP78" s="12">
        <v>6</v>
      </c>
      <c r="EQ78" s="12">
        <v>5.806</v>
      </c>
      <c r="ER78" s="12">
        <v>8.9999999999999993E-3</v>
      </c>
      <c r="ES78" s="12">
        <v>79.55</v>
      </c>
      <c r="ET78" s="12">
        <v>13.313000000000001</v>
      </c>
      <c r="EX78" s="12">
        <v>2.52</v>
      </c>
      <c r="EY78" s="12">
        <v>6.2130000000000001</v>
      </c>
      <c r="EZ78" s="12">
        <v>3.6</v>
      </c>
      <c r="FB78" s="12">
        <v>4.5</v>
      </c>
      <c r="FC78" s="12">
        <v>8.9700000000000006</v>
      </c>
      <c r="FD78" s="12">
        <v>36.21</v>
      </c>
      <c r="FF78" s="12">
        <v>4.41</v>
      </c>
      <c r="FG78" s="12">
        <v>5.4</v>
      </c>
      <c r="FH78" s="12">
        <v>11.43</v>
      </c>
      <c r="FJ78" s="12">
        <v>202.16</v>
      </c>
      <c r="FK78" s="12">
        <v>1</v>
      </c>
      <c r="FM78" s="12">
        <v>3.5</v>
      </c>
      <c r="FN78" s="12">
        <v>4.55</v>
      </c>
      <c r="FO78" s="12">
        <v>5</v>
      </c>
      <c r="FP78" s="12">
        <v>4.0999999999999996</v>
      </c>
      <c r="FQ78" s="12">
        <v>13.77</v>
      </c>
      <c r="FR78" s="41">
        <v>2</v>
      </c>
      <c r="FS78" s="38">
        <v>6.98</v>
      </c>
      <c r="FT78" s="57"/>
      <c r="FU78" s="12">
        <v>0.82899999999999996</v>
      </c>
      <c r="FV78" s="12">
        <v>36.393000000000001</v>
      </c>
      <c r="FW78" s="12">
        <v>30.806999999999999</v>
      </c>
      <c r="FX78" s="44">
        <v>2</v>
      </c>
      <c r="FY78" s="12">
        <v>0.72</v>
      </c>
      <c r="FZ78" s="12">
        <v>2</v>
      </c>
      <c r="GA78" s="12">
        <v>2.99</v>
      </c>
      <c r="GB78" s="44">
        <v>7.69</v>
      </c>
      <c r="GC78" s="12">
        <v>52.591999999999999</v>
      </c>
      <c r="GD78" s="12">
        <v>5.6120000000000001</v>
      </c>
      <c r="GE78" s="12">
        <v>5.843</v>
      </c>
      <c r="GF78" s="12">
        <v>2.419</v>
      </c>
      <c r="GG78" s="12">
        <v>1.377</v>
      </c>
      <c r="GH78" s="12">
        <v>3</v>
      </c>
      <c r="GI78" s="12">
        <v>6.5030000000000001</v>
      </c>
      <c r="GJ78" s="12">
        <v>3.637</v>
      </c>
      <c r="GM78" s="12">
        <v>35.034999999999997</v>
      </c>
      <c r="GN78" s="12">
        <v>23.286999999999999</v>
      </c>
      <c r="GO78" s="44">
        <v>7</v>
      </c>
      <c r="GP78" s="12">
        <v>1.3029999999999999</v>
      </c>
      <c r="GQ78" s="12">
        <v>14.898</v>
      </c>
      <c r="GR78" s="44">
        <v>2.2000000000000002</v>
      </c>
      <c r="GT78" s="12">
        <v>4.9749999999999996</v>
      </c>
      <c r="GU78" s="12">
        <v>0.5</v>
      </c>
      <c r="GV78" s="44">
        <v>5</v>
      </c>
      <c r="GW78" s="12">
        <v>5</v>
      </c>
      <c r="GZ78" s="44">
        <v>5.81</v>
      </c>
    </row>
    <row r="79" spans="1:210" s="12" customFormat="1">
      <c r="A79" s="12" t="s">
        <v>417</v>
      </c>
      <c r="B79" s="12" t="s">
        <v>167</v>
      </c>
      <c r="C79" s="12" t="s">
        <v>417</v>
      </c>
      <c r="D79" s="12">
        <v>6</v>
      </c>
      <c r="DR79" s="12">
        <v>0.53</v>
      </c>
      <c r="EL79" s="12">
        <v>2.9929999999999999</v>
      </c>
      <c r="ES79" s="12">
        <v>26.74</v>
      </c>
      <c r="FD79" s="12">
        <v>16.29</v>
      </c>
      <c r="FQ79" s="12">
        <v>0.74299999999999999</v>
      </c>
      <c r="FT79" s="57"/>
      <c r="FX79" s="44">
        <v>2.3980000000000001</v>
      </c>
      <c r="GR79" s="44"/>
    </row>
    <row r="80" spans="1:210" s="12" customFormat="1">
      <c r="A80" s="12" t="s">
        <v>418</v>
      </c>
      <c r="B80" s="12" t="s">
        <v>168</v>
      </c>
      <c r="C80" s="12" t="s">
        <v>418</v>
      </c>
      <c r="D80" s="12">
        <v>6</v>
      </c>
      <c r="FG80" s="12">
        <v>3.64</v>
      </c>
      <c r="FT80" s="57"/>
      <c r="GR80" s="44">
        <v>35.89</v>
      </c>
    </row>
    <row r="81" spans="1:210" s="12" customFormat="1">
      <c r="A81" s="12" t="s">
        <v>419</v>
      </c>
      <c r="B81" s="12" t="s">
        <v>169</v>
      </c>
      <c r="C81" s="12" t="s">
        <v>419</v>
      </c>
      <c r="D81" s="12">
        <v>6</v>
      </c>
      <c r="BX81" s="12">
        <v>237.6</v>
      </c>
      <c r="CK81" s="12">
        <v>76.75</v>
      </c>
      <c r="CT81" s="12">
        <v>2.3639999999999999</v>
      </c>
      <c r="CX81" s="12">
        <v>49.5</v>
      </c>
      <c r="DB81" s="12">
        <v>4.3239999999999998</v>
      </c>
      <c r="DL81" s="12">
        <v>3.5</v>
      </c>
      <c r="DO81" s="12">
        <v>31.367999999999999</v>
      </c>
      <c r="DV81" s="12">
        <v>21.532</v>
      </c>
      <c r="DW81" s="12">
        <v>3.1360000000000001</v>
      </c>
      <c r="DY81" s="12">
        <v>1.7</v>
      </c>
      <c r="EA81" s="12">
        <v>1.8879999999999999</v>
      </c>
      <c r="EC81" s="12">
        <v>11.8</v>
      </c>
      <c r="EI81" s="12">
        <v>3.5710000000000002</v>
      </c>
      <c r="EL81" s="12">
        <v>5</v>
      </c>
      <c r="ER81" s="12">
        <v>2</v>
      </c>
      <c r="ET81" s="12">
        <v>246.65</v>
      </c>
      <c r="EZ81" s="12">
        <v>0.53200000000000003</v>
      </c>
      <c r="FA81" s="12">
        <v>9.6519999999999992</v>
      </c>
      <c r="FE81" s="12">
        <v>10.7</v>
      </c>
      <c r="FF81" s="12">
        <v>0.51</v>
      </c>
      <c r="FG81" s="12">
        <v>13.54</v>
      </c>
      <c r="FI81" s="12">
        <v>5.15</v>
      </c>
      <c r="FJ81" s="12">
        <v>1</v>
      </c>
      <c r="FN81" s="12">
        <v>1.69</v>
      </c>
      <c r="FT81" s="57"/>
      <c r="FW81" s="12">
        <v>7.34</v>
      </c>
      <c r="FZ81" s="12">
        <v>1.179</v>
      </c>
      <c r="GI81" s="12">
        <v>0.6</v>
      </c>
      <c r="GL81" s="12">
        <v>2.5350000000000001</v>
      </c>
      <c r="GM81" s="12">
        <v>0.25</v>
      </c>
      <c r="GO81" s="12">
        <v>0.16700000000000001</v>
      </c>
      <c r="GQ81" s="44">
        <v>2</v>
      </c>
      <c r="GR81" s="44"/>
      <c r="GT81" s="12">
        <v>0.3</v>
      </c>
      <c r="GX81" s="12">
        <v>1.5</v>
      </c>
      <c r="GY81" s="12">
        <v>0.6</v>
      </c>
    </row>
    <row r="82" spans="1:210" s="12" customFormat="1">
      <c r="A82" s="12" t="s">
        <v>420</v>
      </c>
      <c r="B82" s="12" t="s">
        <v>170</v>
      </c>
      <c r="C82" s="12" t="s">
        <v>420</v>
      </c>
      <c r="D82" s="12">
        <v>6</v>
      </c>
      <c r="CX82" s="12">
        <v>26</v>
      </c>
      <c r="FT82" s="57"/>
      <c r="GR82" s="44"/>
    </row>
    <row r="83" spans="1:210" s="12" customFormat="1">
      <c r="A83" s="12" t="s">
        <v>421</v>
      </c>
      <c r="B83" s="12" t="s">
        <v>171</v>
      </c>
      <c r="C83" s="12" t="s">
        <v>421</v>
      </c>
      <c r="D83" s="12">
        <v>6</v>
      </c>
      <c r="AL83" s="12">
        <v>47.5</v>
      </c>
      <c r="AN83" s="12">
        <v>32.299999999999997</v>
      </c>
      <c r="AP83" s="12">
        <v>81</v>
      </c>
      <c r="AZ83" s="12">
        <v>5</v>
      </c>
      <c r="CJ83" s="12">
        <v>186.1</v>
      </c>
      <c r="CL83" s="12">
        <v>40.07</v>
      </c>
      <c r="CZ83" s="12">
        <v>20.638000000000002</v>
      </c>
      <c r="DB83" s="12">
        <v>27.573</v>
      </c>
      <c r="DD83" s="12">
        <v>1.006</v>
      </c>
      <c r="DF83" s="12">
        <v>5.6</v>
      </c>
      <c r="DH83" s="12">
        <v>137.733</v>
      </c>
      <c r="DI83" s="12">
        <v>49.26</v>
      </c>
      <c r="DJ83" s="12">
        <v>6</v>
      </c>
      <c r="DL83" s="12">
        <v>136.69999999999999</v>
      </c>
      <c r="DO83" s="12">
        <v>77.42</v>
      </c>
      <c r="DP83" s="12">
        <v>1.5</v>
      </c>
      <c r="DQ83" s="12">
        <v>146.33799999999999</v>
      </c>
      <c r="DR83" s="12">
        <v>212.77600000000001</v>
      </c>
      <c r="DS83" s="12">
        <v>21.2</v>
      </c>
      <c r="DT83" s="12">
        <v>984.23500000000001</v>
      </c>
      <c r="DU83" s="12">
        <v>10.334</v>
      </c>
      <c r="DV83" s="12">
        <v>749.61800000000005</v>
      </c>
      <c r="DW83" s="12">
        <v>198.25299999999999</v>
      </c>
      <c r="DX83" s="12">
        <v>46</v>
      </c>
      <c r="DY83" s="12">
        <v>119</v>
      </c>
      <c r="DZ83" s="12">
        <v>86.4</v>
      </c>
      <c r="EA83" s="12">
        <v>1536.854</v>
      </c>
      <c r="EB83" s="12">
        <v>435.23899999999998</v>
      </c>
      <c r="EC83" s="12">
        <v>79.671999999999997</v>
      </c>
      <c r="ED83" s="12">
        <v>10.15</v>
      </c>
      <c r="EE83" s="12">
        <v>1302.3699999999999</v>
      </c>
      <c r="EF83" s="12">
        <v>150</v>
      </c>
      <c r="EG83" s="12">
        <v>328.87</v>
      </c>
      <c r="EH83" s="12">
        <v>4.3769999999999998</v>
      </c>
      <c r="EI83" s="12">
        <v>1410.85</v>
      </c>
      <c r="EJ83" s="12">
        <v>9.3800000000000008</v>
      </c>
      <c r="EK83" s="12">
        <v>9.6069999999999993</v>
      </c>
      <c r="EL83" s="12">
        <v>238.40100000000001</v>
      </c>
      <c r="EM83" s="12">
        <v>157.977</v>
      </c>
      <c r="EN83" s="12">
        <v>204.5</v>
      </c>
      <c r="EO83" s="12">
        <v>50.67</v>
      </c>
      <c r="EP83" s="12">
        <v>40.466999999999999</v>
      </c>
      <c r="EQ83" s="12">
        <v>876.21</v>
      </c>
      <c r="ER83" s="12">
        <v>206.20500000000001</v>
      </c>
      <c r="ES83" s="12">
        <v>288.41000000000003</v>
      </c>
      <c r="ET83" s="12">
        <v>754.19799999999998</v>
      </c>
      <c r="EW83" s="12">
        <v>0.5</v>
      </c>
      <c r="EX83" s="12">
        <v>219.42699999999999</v>
      </c>
      <c r="EY83" s="12">
        <v>262.387</v>
      </c>
      <c r="EZ83" s="12">
        <v>106.43899999999999</v>
      </c>
      <c r="FA83" s="12">
        <v>1941.05</v>
      </c>
      <c r="FB83" s="12">
        <v>3.58</v>
      </c>
      <c r="FC83" s="12">
        <v>93.34</v>
      </c>
      <c r="FD83" s="12">
        <v>762.27</v>
      </c>
      <c r="FE83" s="12">
        <v>193.96</v>
      </c>
      <c r="FF83" s="12">
        <v>237.81</v>
      </c>
      <c r="FG83" s="12">
        <v>72.61</v>
      </c>
      <c r="FH83" s="12">
        <v>15.5</v>
      </c>
      <c r="FI83" s="12">
        <v>522.30999999999995</v>
      </c>
      <c r="FJ83" s="12">
        <v>441.7</v>
      </c>
      <c r="FK83" s="12">
        <v>462.53</v>
      </c>
      <c r="FL83" s="12">
        <v>192.21</v>
      </c>
      <c r="FM83" s="12">
        <v>4.32</v>
      </c>
      <c r="FN83" s="12">
        <v>1.81</v>
      </c>
      <c r="FO83" s="12">
        <v>13</v>
      </c>
      <c r="FP83" s="12">
        <v>81.599999999999994</v>
      </c>
      <c r="FQ83" s="12">
        <v>138.52000000000001</v>
      </c>
      <c r="FR83" s="12">
        <v>217.852</v>
      </c>
      <c r="FS83" s="12">
        <v>20.63</v>
      </c>
      <c r="FT83" s="57">
        <v>29.893999999999998</v>
      </c>
      <c r="FU83" s="44">
        <v>3.2</v>
      </c>
      <c r="FV83" s="12">
        <v>261.33</v>
      </c>
      <c r="FW83" s="12">
        <v>280.2</v>
      </c>
      <c r="FX83" s="44">
        <v>86.58</v>
      </c>
      <c r="FY83" s="12">
        <v>21.574000000000002</v>
      </c>
      <c r="FZ83" s="12">
        <v>336.26900000000001</v>
      </c>
      <c r="GA83" s="12">
        <v>248.797</v>
      </c>
      <c r="GB83" s="44">
        <v>336.39</v>
      </c>
      <c r="GC83" s="12">
        <v>154.65</v>
      </c>
      <c r="GD83" s="12">
        <v>11.657</v>
      </c>
      <c r="GE83" s="12">
        <v>462.096</v>
      </c>
      <c r="GF83" s="12">
        <v>28.62</v>
      </c>
      <c r="GG83" s="12">
        <v>405.93299999999999</v>
      </c>
      <c r="GH83" s="12">
        <v>114.639</v>
      </c>
      <c r="GI83" s="12">
        <v>249.80500000000001</v>
      </c>
      <c r="GJ83" s="12">
        <v>39.137</v>
      </c>
      <c r="GL83" s="12">
        <v>142.81800000000001</v>
      </c>
      <c r="GM83" s="12">
        <v>24</v>
      </c>
      <c r="GN83" s="12">
        <v>346.64699999999999</v>
      </c>
      <c r="GO83" s="12">
        <v>12.72</v>
      </c>
      <c r="GP83" s="12">
        <v>8.6820000000000004</v>
      </c>
      <c r="GQ83" s="12">
        <v>382.226</v>
      </c>
      <c r="GR83" s="44">
        <v>3.2</v>
      </c>
      <c r="GS83" s="12">
        <v>140.80799999999999</v>
      </c>
      <c r="GT83" s="12">
        <v>547.97299999999996</v>
      </c>
      <c r="GV83" s="12">
        <v>250.13499999999999</v>
      </c>
      <c r="GW83" s="12">
        <v>2.39</v>
      </c>
      <c r="GX83" s="12">
        <v>30.69</v>
      </c>
      <c r="GY83" s="12">
        <v>128.06399999999999</v>
      </c>
      <c r="GZ83" s="12">
        <f>217.183-115.491</f>
        <v>101.69199999999999</v>
      </c>
      <c r="HB83" s="12">
        <v>10</v>
      </c>
    </row>
    <row r="84" spans="1:210" s="12" customFormat="1">
      <c r="A84" s="12" t="s">
        <v>422</v>
      </c>
      <c r="B84" s="12" t="s">
        <v>172</v>
      </c>
      <c r="C84" s="12" t="s">
        <v>422</v>
      </c>
      <c r="D84" s="12">
        <v>6</v>
      </c>
      <c r="DP84" s="12">
        <v>5.36</v>
      </c>
      <c r="EE84" s="12">
        <v>67.25</v>
      </c>
      <c r="FD84" s="12">
        <v>0.51</v>
      </c>
      <c r="FF84" s="12">
        <v>0.28000000000000003</v>
      </c>
      <c r="FG84" s="12">
        <v>0.28000000000000003</v>
      </c>
      <c r="FI84" s="12">
        <v>1.48</v>
      </c>
      <c r="FJ84" s="12">
        <v>1.85</v>
      </c>
      <c r="FK84" s="12">
        <v>3.73</v>
      </c>
      <c r="FT84" s="57"/>
      <c r="GF84" s="12">
        <v>0.49</v>
      </c>
      <c r="GM84" s="12">
        <v>0.81399999999999995</v>
      </c>
      <c r="GO84" s="12">
        <v>1.0660000000000001</v>
      </c>
      <c r="GR84" s="44"/>
      <c r="GS84" s="44">
        <v>3.75</v>
      </c>
    </row>
    <row r="85" spans="1:210" s="12" customFormat="1">
      <c r="A85" s="12" t="s">
        <v>423</v>
      </c>
      <c r="B85" s="12" t="s">
        <v>173</v>
      </c>
      <c r="C85" s="12" t="s">
        <v>423</v>
      </c>
      <c r="D85" s="12">
        <v>6</v>
      </c>
      <c r="H85" s="12">
        <v>7.02</v>
      </c>
      <c r="K85" s="12">
        <v>22</v>
      </c>
      <c r="V85" s="12">
        <v>4.4000000000000004</v>
      </c>
      <c r="AD85" s="12">
        <v>6030</v>
      </c>
      <c r="AV85" s="12">
        <v>16.22</v>
      </c>
      <c r="BL85" s="12">
        <v>15</v>
      </c>
      <c r="BT85" s="12">
        <v>15.25</v>
      </c>
      <c r="CD85" s="12">
        <v>2945</v>
      </c>
      <c r="DI85" s="12">
        <v>0.8</v>
      </c>
      <c r="DJ85" s="12">
        <v>0.5</v>
      </c>
      <c r="DK85" s="12">
        <v>31</v>
      </c>
      <c r="DM85" s="12">
        <v>379.05</v>
      </c>
      <c r="DP85" s="12">
        <v>4.569</v>
      </c>
      <c r="DT85" s="12">
        <v>11.058999999999999</v>
      </c>
      <c r="DV85" s="12">
        <v>63.393999999999998</v>
      </c>
      <c r="DY85" s="12">
        <v>15.625</v>
      </c>
      <c r="DZ85" s="12">
        <v>92.316999999999993</v>
      </c>
      <c r="EA85" s="12">
        <v>3.5569999999999999</v>
      </c>
      <c r="EC85" s="12">
        <v>2.8</v>
      </c>
      <c r="EE85" s="12">
        <v>42.68</v>
      </c>
      <c r="EF85" s="12">
        <v>2.5</v>
      </c>
      <c r="EG85" s="12">
        <v>6.2</v>
      </c>
      <c r="EI85" s="12">
        <v>0.56699999999999995</v>
      </c>
      <c r="EJ85" s="12">
        <v>20.97</v>
      </c>
      <c r="EM85" s="12">
        <v>5.83</v>
      </c>
      <c r="EN85" s="12">
        <v>5.82</v>
      </c>
      <c r="EQ85" s="12">
        <v>55</v>
      </c>
      <c r="ET85" s="12">
        <v>147.98699999999999</v>
      </c>
      <c r="EW85" s="12">
        <v>1.1000000000000001</v>
      </c>
      <c r="EX85" s="12">
        <v>60.225000000000001</v>
      </c>
      <c r="EY85" s="12">
        <v>21.667000000000002</v>
      </c>
      <c r="EZ85" s="12">
        <v>1.397</v>
      </c>
      <c r="FA85" s="12">
        <v>21.888999999999999</v>
      </c>
      <c r="FF85" s="12">
        <v>316.77999999999997</v>
      </c>
      <c r="FH85" s="12">
        <v>6.55</v>
      </c>
      <c r="FJ85" s="12">
        <v>73</v>
      </c>
      <c r="FK85" s="12">
        <v>10.1</v>
      </c>
      <c r="FM85" s="12">
        <v>0.42</v>
      </c>
      <c r="FN85" s="12">
        <v>13.05</v>
      </c>
      <c r="FO85" s="12">
        <v>5.0999999999999996</v>
      </c>
      <c r="FQ85" s="12">
        <v>14.9</v>
      </c>
      <c r="FT85" s="57"/>
      <c r="FU85" s="44">
        <v>33</v>
      </c>
      <c r="FV85" s="12">
        <v>10.513999999999999</v>
      </c>
      <c r="FW85" s="12">
        <v>2</v>
      </c>
      <c r="FX85" s="44">
        <v>19.087</v>
      </c>
      <c r="FZ85" s="12">
        <v>12.88</v>
      </c>
      <c r="GB85" s="44">
        <v>11.093999999999999</v>
      </c>
      <c r="GC85" s="12">
        <v>73.069999999999993</v>
      </c>
      <c r="GE85" s="12">
        <v>18.59</v>
      </c>
      <c r="GF85" s="12">
        <v>3</v>
      </c>
      <c r="GG85" s="12">
        <v>78.963999999999999</v>
      </c>
      <c r="GI85" s="12">
        <v>23.834</v>
      </c>
      <c r="GK85" s="44">
        <v>0.4</v>
      </c>
      <c r="GL85" s="12">
        <v>14.083</v>
      </c>
      <c r="GN85" s="12">
        <v>19.649999999999999</v>
      </c>
      <c r="GP85" s="44">
        <v>3.2</v>
      </c>
      <c r="GQ85" s="44">
        <v>10.6</v>
      </c>
      <c r="GR85" s="44">
        <v>1.2</v>
      </c>
      <c r="GS85" s="44">
        <v>6</v>
      </c>
      <c r="GV85" s="44">
        <v>24.07</v>
      </c>
      <c r="GW85" s="12">
        <v>0.59</v>
      </c>
      <c r="GX85" s="12">
        <v>15.513</v>
      </c>
      <c r="GY85" s="12">
        <v>8</v>
      </c>
      <c r="GZ85" s="12">
        <f>9.216-2.634</f>
        <v>6.581999999999999</v>
      </c>
      <c r="HB85" s="12">
        <v>31.5</v>
      </c>
    </row>
    <row r="86" spans="1:210" s="12" customFormat="1">
      <c r="A86" s="12" t="s">
        <v>424</v>
      </c>
      <c r="B86" s="12" t="s">
        <v>174</v>
      </c>
      <c r="C86" s="12" t="s">
        <v>424</v>
      </c>
      <c r="D86" s="12">
        <v>6</v>
      </c>
      <c r="AK86" s="12">
        <v>21.15</v>
      </c>
      <c r="AM86" s="12">
        <v>32.53</v>
      </c>
      <c r="AN86" s="12">
        <v>137</v>
      </c>
      <c r="AP86" s="12">
        <v>50</v>
      </c>
      <c r="CU86" s="12">
        <v>0.63400000000000001</v>
      </c>
      <c r="CX86" s="12">
        <v>99.197000000000003</v>
      </c>
      <c r="CZ86" s="12">
        <v>39.4</v>
      </c>
      <c r="DI86" s="12">
        <v>190.3</v>
      </c>
      <c r="DJ86" s="12">
        <v>3</v>
      </c>
      <c r="DK86" s="12">
        <v>2.4990000000000001</v>
      </c>
      <c r="DL86" s="12">
        <v>49.45</v>
      </c>
      <c r="DM86" s="12">
        <v>1</v>
      </c>
      <c r="DP86" s="12">
        <v>10.084</v>
      </c>
      <c r="DR86" s="12">
        <v>3.6</v>
      </c>
      <c r="DS86" s="12">
        <v>87.412000000000006</v>
      </c>
      <c r="DT86" s="12">
        <v>2.819</v>
      </c>
      <c r="DW86" s="12">
        <v>9.4109999999999996</v>
      </c>
      <c r="DX86" s="12">
        <v>1.89</v>
      </c>
      <c r="DZ86" s="12">
        <v>30</v>
      </c>
      <c r="EA86" s="12">
        <v>59.05</v>
      </c>
      <c r="EB86" s="12">
        <v>0.81299999999999994</v>
      </c>
      <c r="EC86" s="12">
        <v>74.765000000000001</v>
      </c>
      <c r="EE86" s="12">
        <v>258.45</v>
      </c>
      <c r="EG86" s="12">
        <v>287.47899999999998</v>
      </c>
      <c r="EI86" s="12">
        <v>44.15</v>
      </c>
      <c r="EK86" s="12">
        <v>1</v>
      </c>
      <c r="EN86" s="12">
        <v>0.14199999999999999</v>
      </c>
      <c r="EP86" s="12">
        <v>6.6130000000000004</v>
      </c>
      <c r="ES86" s="12" t="s">
        <v>204</v>
      </c>
      <c r="ET86" s="12">
        <v>1.57</v>
      </c>
      <c r="EW86" s="12">
        <v>0.78</v>
      </c>
      <c r="EZ86" s="12">
        <v>3.75</v>
      </c>
      <c r="FC86" s="12">
        <v>2.9</v>
      </c>
      <c r="FD86" s="12">
        <v>40</v>
      </c>
      <c r="FF86" s="12">
        <v>6.89</v>
      </c>
      <c r="FG86" s="12">
        <v>82</v>
      </c>
      <c r="FH86" s="12">
        <v>5</v>
      </c>
      <c r="FI86" s="12">
        <v>0.5</v>
      </c>
      <c r="FJ86" s="12">
        <v>0.7</v>
      </c>
      <c r="FK86" s="12">
        <v>115</v>
      </c>
      <c r="FL86" s="12">
        <v>0.84</v>
      </c>
      <c r="FN86" s="12">
        <v>5.14</v>
      </c>
      <c r="FQ86" s="12">
        <v>2</v>
      </c>
      <c r="FR86" s="38">
        <v>0.5</v>
      </c>
      <c r="FS86" s="38">
        <v>4.2</v>
      </c>
      <c r="FT86" s="58">
        <v>0.4</v>
      </c>
      <c r="FU86" s="44">
        <v>6</v>
      </c>
      <c r="FW86" s="12">
        <v>30.61</v>
      </c>
      <c r="FX86" s="44">
        <v>133.49</v>
      </c>
      <c r="FZ86" s="12">
        <v>2.0459999999999998</v>
      </c>
      <c r="GC86" s="12">
        <v>2.085</v>
      </c>
      <c r="GD86" s="12">
        <v>1.57</v>
      </c>
      <c r="GG86" s="12">
        <v>4.0890000000000004</v>
      </c>
      <c r="GH86" s="12">
        <v>3</v>
      </c>
      <c r="GI86" s="12">
        <v>9.2959999999999994</v>
      </c>
      <c r="GJ86" s="12">
        <v>1.2509999999999999</v>
      </c>
      <c r="GL86" s="12">
        <v>10.561999999999999</v>
      </c>
      <c r="GM86" s="12">
        <v>1.5</v>
      </c>
      <c r="GO86" s="12">
        <v>353.423</v>
      </c>
      <c r="GR86" s="44"/>
      <c r="GS86" s="44"/>
      <c r="GT86" s="12">
        <v>3.8</v>
      </c>
      <c r="GV86" s="12">
        <v>55.872</v>
      </c>
      <c r="GX86" s="12">
        <v>2.4830000000000001</v>
      </c>
    </row>
    <row r="87" spans="1:210" s="12" customFormat="1">
      <c r="A87" s="12" t="s">
        <v>425</v>
      </c>
      <c r="B87" s="12" t="s">
        <v>175</v>
      </c>
      <c r="C87" s="12" t="s">
        <v>425</v>
      </c>
      <c r="D87" s="12">
        <v>6</v>
      </c>
      <c r="AJ87" s="12">
        <v>33</v>
      </c>
      <c r="BH87" s="12">
        <v>94</v>
      </c>
      <c r="FT87" s="57"/>
      <c r="GR87" s="44"/>
      <c r="GS87" s="44"/>
    </row>
    <row r="88" spans="1:210" s="12" customFormat="1">
      <c r="A88" s="12" t="s">
        <v>426</v>
      </c>
      <c r="B88" s="12" t="s">
        <v>176</v>
      </c>
      <c r="C88" s="12" t="s">
        <v>426</v>
      </c>
      <c r="D88" s="12">
        <v>6</v>
      </c>
      <c r="BH88" s="12">
        <v>20</v>
      </c>
      <c r="CX88" s="12">
        <v>18.146999999999998</v>
      </c>
      <c r="DB88" s="12">
        <v>8</v>
      </c>
      <c r="DF88" s="12">
        <v>300</v>
      </c>
      <c r="DH88" s="12">
        <v>12</v>
      </c>
      <c r="DI88" s="12">
        <v>9.39</v>
      </c>
      <c r="DK88" s="12">
        <v>140</v>
      </c>
      <c r="DS88" s="12">
        <v>2</v>
      </c>
      <c r="EE88" s="12">
        <v>175.4</v>
      </c>
      <c r="EL88" s="12">
        <v>2.3220000000000001</v>
      </c>
      <c r="EP88" s="12">
        <v>0.66400000000000003</v>
      </c>
      <c r="ET88" s="12">
        <v>1.69</v>
      </c>
      <c r="FA88" s="12">
        <v>1.6</v>
      </c>
      <c r="FB88" s="12">
        <v>0.6</v>
      </c>
      <c r="FD88" s="12">
        <v>1384</v>
      </c>
      <c r="FG88" s="12">
        <v>13.07</v>
      </c>
      <c r="FJ88" s="12">
        <v>0.34</v>
      </c>
      <c r="FK88" s="12">
        <v>5</v>
      </c>
      <c r="FM88" s="12">
        <v>0.9</v>
      </c>
      <c r="FT88" s="57">
        <v>1.554</v>
      </c>
      <c r="FU88" s="38">
        <v>4.6909999999999998</v>
      </c>
      <c r="FX88" s="44">
        <v>44.11</v>
      </c>
      <c r="FZ88" s="12">
        <v>10.48</v>
      </c>
      <c r="GD88" s="12">
        <v>2.5</v>
      </c>
      <c r="GG88" s="12">
        <v>1.6</v>
      </c>
      <c r="GM88" s="12">
        <v>3</v>
      </c>
      <c r="GQ88" s="44">
        <v>20</v>
      </c>
      <c r="GR88" s="44"/>
      <c r="GS88" s="44">
        <v>28</v>
      </c>
      <c r="GT88" s="12">
        <v>6.8230000000000004</v>
      </c>
      <c r="GW88" s="12">
        <v>1.2</v>
      </c>
    </row>
    <row r="89" spans="1:210" s="12" customFormat="1">
      <c r="A89" s="12" t="s">
        <v>427</v>
      </c>
      <c r="B89" s="12" t="s">
        <v>177</v>
      </c>
      <c r="C89" s="12" t="s">
        <v>427</v>
      </c>
      <c r="D89" s="12">
        <v>6</v>
      </c>
      <c r="DP89" s="12">
        <v>5.2</v>
      </c>
      <c r="EA89" s="12">
        <v>40.15</v>
      </c>
      <c r="EM89" s="12">
        <v>0.4</v>
      </c>
      <c r="FQ89" s="12">
        <v>1.53</v>
      </c>
      <c r="FT89" s="57"/>
      <c r="GR89" s="44"/>
    </row>
    <row r="90" spans="1:210" s="12" customFormat="1">
      <c r="A90" s="12" t="s">
        <v>428</v>
      </c>
      <c r="B90" s="12" t="s">
        <v>178</v>
      </c>
      <c r="C90" s="12" t="s">
        <v>428</v>
      </c>
      <c r="D90" s="12">
        <v>6</v>
      </c>
      <c r="EA90" s="12">
        <v>34.301000000000002</v>
      </c>
      <c r="EB90" s="12">
        <v>30.3</v>
      </c>
      <c r="FT90" s="57"/>
      <c r="GR90" s="44"/>
    </row>
    <row r="91" spans="1:210" s="12" customFormat="1">
      <c r="A91" s="12" t="s">
        <v>429</v>
      </c>
      <c r="B91" s="12" t="s">
        <v>179</v>
      </c>
      <c r="C91" s="12" t="s">
        <v>429</v>
      </c>
      <c r="D91" s="12">
        <v>6</v>
      </c>
      <c r="BP91" s="12">
        <v>41</v>
      </c>
      <c r="DQ91" s="12">
        <v>4.5</v>
      </c>
      <c r="ED91" s="12">
        <v>1.6919999999999999</v>
      </c>
      <c r="FJ91" s="12">
        <v>100.5</v>
      </c>
      <c r="FT91" s="57"/>
      <c r="GR91" s="44"/>
    </row>
    <row r="92" spans="1:210" s="12" customFormat="1">
      <c r="A92" s="12" t="s">
        <v>430</v>
      </c>
      <c r="B92" s="12" t="s">
        <v>180</v>
      </c>
      <c r="C92" s="12" t="s">
        <v>430</v>
      </c>
      <c r="D92" s="12">
        <v>6</v>
      </c>
      <c r="DV92" s="12">
        <v>0.88300000000000001</v>
      </c>
      <c r="FT92" s="57"/>
      <c r="GR92" s="44"/>
    </row>
    <row r="93" spans="1:210" s="12" customFormat="1">
      <c r="A93" s="12" t="s">
        <v>431</v>
      </c>
      <c r="B93" s="12" t="s">
        <v>181</v>
      </c>
      <c r="C93" s="12" t="s">
        <v>431</v>
      </c>
      <c r="D93" s="12">
        <v>6</v>
      </c>
      <c r="DW93" s="12">
        <v>3.2</v>
      </c>
      <c r="ED93" s="12">
        <v>1.1339999999999999</v>
      </c>
      <c r="EE93" s="12">
        <v>25.88</v>
      </c>
      <c r="ES93" s="12" t="s">
        <v>205</v>
      </c>
      <c r="FD93" s="12">
        <v>22.06</v>
      </c>
      <c r="FK93" s="12">
        <v>10.86</v>
      </c>
      <c r="FL93" s="12">
        <v>9.42</v>
      </c>
      <c r="FQ93" s="12">
        <v>18.36</v>
      </c>
      <c r="FT93" s="57"/>
      <c r="FU93" s="12">
        <v>42.04</v>
      </c>
      <c r="GB93" s="44">
        <v>2.9220000000000002</v>
      </c>
      <c r="GE93" s="12">
        <v>2</v>
      </c>
      <c r="GN93" s="44">
        <v>1.5</v>
      </c>
      <c r="GQ93" s="12">
        <v>3.8660000000000001</v>
      </c>
      <c r="GR93" s="44"/>
      <c r="GT93" s="12">
        <v>1.1519999999999999</v>
      </c>
      <c r="GU93" s="12">
        <v>25.741</v>
      </c>
      <c r="GZ93" s="44">
        <v>0.5</v>
      </c>
    </row>
    <row r="94" spans="1:210" s="12" customFormat="1">
      <c r="A94" s="12" t="s">
        <v>432</v>
      </c>
      <c r="B94" s="12" t="s">
        <v>182</v>
      </c>
      <c r="C94" s="12" t="s">
        <v>432</v>
      </c>
      <c r="D94" s="12">
        <v>6</v>
      </c>
      <c r="DW94" s="12">
        <v>14.3</v>
      </c>
      <c r="FT94" s="57"/>
      <c r="GN94" s="44"/>
      <c r="GR94" s="44"/>
    </row>
    <row r="95" spans="1:210" s="12" customFormat="1">
      <c r="A95" s="12" t="s">
        <v>433</v>
      </c>
      <c r="B95" s="12" t="s">
        <v>183</v>
      </c>
      <c r="C95" s="12" t="s">
        <v>433</v>
      </c>
      <c r="D95" s="12">
        <v>6</v>
      </c>
      <c r="DZ95" s="12">
        <v>0.50600000000000001</v>
      </c>
      <c r="FT95" s="57"/>
      <c r="GN95" s="44"/>
      <c r="GR95" s="44"/>
    </row>
    <row r="96" spans="1:210" s="12" customFormat="1">
      <c r="A96" s="12" t="s">
        <v>434</v>
      </c>
      <c r="B96" s="12" t="s">
        <v>184</v>
      </c>
      <c r="C96" s="12" t="s">
        <v>434</v>
      </c>
      <c r="D96" s="12">
        <v>6</v>
      </c>
      <c r="AW96" s="12">
        <v>2.5</v>
      </c>
      <c r="EC96" s="12">
        <v>3.6</v>
      </c>
      <c r="EX96" s="12">
        <v>1.153</v>
      </c>
      <c r="FJ96" s="12">
        <v>10.4</v>
      </c>
      <c r="FT96" s="57"/>
      <c r="GM96" s="12">
        <v>1.54</v>
      </c>
      <c r="GN96" s="44"/>
      <c r="GR96" s="44"/>
      <c r="GT96" s="12">
        <v>0.58299999999999996</v>
      </c>
    </row>
    <row r="97" spans="1:206" s="12" customFormat="1">
      <c r="A97" s="12" t="s">
        <v>435</v>
      </c>
      <c r="B97" s="12" t="s">
        <v>185</v>
      </c>
      <c r="C97" s="12" t="s">
        <v>435</v>
      </c>
      <c r="D97" s="12">
        <v>6</v>
      </c>
      <c r="EC97" s="12">
        <v>1.25</v>
      </c>
      <c r="FJ97" s="12">
        <v>1.25</v>
      </c>
      <c r="FT97" s="57"/>
      <c r="GN97" s="44"/>
      <c r="GP97" s="12">
        <v>5.4930000000000003</v>
      </c>
      <c r="GR97" s="44"/>
    </row>
    <row r="98" spans="1:206" s="12" customFormat="1">
      <c r="A98" s="12" t="s">
        <v>436</v>
      </c>
      <c r="B98" s="12" t="s">
        <v>186</v>
      </c>
      <c r="C98" s="12" t="s">
        <v>436</v>
      </c>
      <c r="D98" s="12">
        <v>6</v>
      </c>
      <c r="EE98" s="12">
        <v>25</v>
      </c>
      <c r="EH98" s="12">
        <v>2</v>
      </c>
      <c r="ES98" s="12">
        <v>1.6950000000000001</v>
      </c>
      <c r="FT98" s="57"/>
      <c r="FW98" s="12">
        <v>0.27100000000000002</v>
      </c>
      <c r="FY98" s="12">
        <v>1.97</v>
      </c>
      <c r="GB98" s="44">
        <v>9.9740000000000002</v>
      </c>
      <c r="GE98" s="12">
        <v>4.8940000000000001</v>
      </c>
      <c r="GN98" s="44">
        <v>1.2</v>
      </c>
      <c r="GR98" s="44"/>
    </row>
    <row r="99" spans="1:206" s="12" customFormat="1">
      <c r="A99" s="12" t="s">
        <v>437</v>
      </c>
      <c r="B99" s="12" t="s">
        <v>187</v>
      </c>
      <c r="C99" s="12" t="s">
        <v>437</v>
      </c>
      <c r="D99" s="12">
        <v>6</v>
      </c>
      <c r="EF99" s="12">
        <v>2.0409999999999999</v>
      </c>
      <c r="EM99" s="12">
        <v>2.61</v>
      </c>
      <c r="FJ99" s="12">
        <v>122.79</v>
      </c>
      <c r="FL99" s="12">
        <v>5.89</v>
      </c>
      <c r="FT99" s="57"/>
      <c r="FU99" s="38">
        <v>55.9</v>
      </c>
      <c r="GJ99" s="12">
        <v>98.34</v>
      </c>
      <c r="GR99" s="44"/>
      <c r="GT99" s="12">
        <v>5.01</v>
      </c>
      <c r="GV99" s="44">
        <v>38.57</v>
      </c>
    </row>
    <row r="100" spans="1:206" s="12" customFormat="1">
      <c r="A100" s="12" t="s">
        <v>438</v>
      </c>
      <c r="B100" s="12" t="s">
        <v>188</v>
      </c>
      <c r="C100" s="12" t="s">
        <v>438</v>
      </c>
      <c r="D100" s="12">
        <v>6</v>
      </c>
      <c r="EE100" s="12">
        <v>9.0090000000000003</v>
      </c>
      <c r="FT100" s="57"/>
      <c r="GR100" s="44"/>
    </row>
    <row r="101" spans="1:206" s="12" customFormat="1">
      <c r="A101" s="12" t="s">
        <v>439</v>
      </c>
      <c r="B101" s="12" t="s">
        <v>189</v>
      </c>
      <c r="C101" s="12" t="s">
        <v>439</v>
      </c>
      <c r="D101" s="12">
        <v>6</v>
      </c>
      <c r="EG101" s="12">
        <v>4.4989999999999997</v>
      </c>
      <c r="FC101" s="12">
        <v>6.51</v>
      </c>
      <c r="FG101" s="12">
        <v>1</v>
      </c>
      <c r="FT101" s="57"/>
      <c r="FZ101" s="12">
        <v>0.2</v>
      </c>
      <c r="GE101" s="12">
        <v>0.15</v>
      </c>
      <c r="GM101" s="12">
        <v>2.15</v>
      </c>
      <c r="GR101" s="44"/>
      <c r="GX101" s="12">
        <v>10.7</v>
      </c>
    </row>
    <row r="102" spans="1:206" s="12" customFormat="1">
      <c r="A102" s="12" t="s">
        <v>440</v>
      </c>
      <c r="B102" s="12" t="s">
        <v>190</v>
      </c>
      <c r="C102" s="12" t="s">
        <v>440</v>
      </c>
      <c r="D102" s="12">
        <v>6</v>
      </c>
      <c r="DG102" s="12">
        <v>10.301</v>
      </c>
      <c r="EA102" s="12">
        <v>278.10500000000002</v>
      </c>
      <c r="EE102" s="12">
        <v>153.19999999999999</v>
      </c>
      <c r="EI102" s="12">
        <v>430.45</v>
      </c>
      <c r="ER102" s="12">
        <v>7.5750000000000002</v>
      </c>
      <c r="FA102" s="12">
        <v>5</v>
      </c>
      <c r="FG102" s="12">
        <v>404.18</v>
      </c>
      <c r="FH102" s="12">
        <v>113.93</v>
      </c>
      <c r="FJ102" s="12">
        <v>1.22</v>
      </c>
      <c r="FN102" s="12">
        <v>14.6</v>
      </c>
      <c r="FT102" s="57"/>
      <c r="FY102" s="12">
        <v>3.1819999999999999</v>
      </c>
      <c r="GC102" s="12">
        <v>23.218</v>
      </c>
      <c r="GJ102" s="12">
        <v>5.9980000000000002</v>
      </c>
      <c r="GP102" s="12">
        <v>6.8339999999999996</v>
      </c>
      <c r="GR102" s="44"/>
      <c r="GV102" s="44">
        <v>4.4000000000000004</v>
      </c>
    </row>
    <row r="103" spans="1:206" s="12" customFormat="1">
      <c r="A103" s="12" t="s">
        <v>441</v>
      </c>
      <c r="B103" s="12" t="s">
        <v>191</v>
      </c>
      <c r="C103" s="12" t="s">
        <v>441</v>
      </c>
      <c r="D103" s="12">
        <v>6</v>
      </c>
      <c r="EK103" s="12">
        <v>1.3089999999999999</v>
      </c>
      <c r="FT103" s="57"/>
      <c r="GR103" s="44"/>
    </row>
    <row r="104" spans="1:206" s="12" customFormat="1">
      <c r="A104" s="12" t="s">
        <v>442</v>
      </c>
      <c r="B104" s="12" t="s">
        <v>192</v>
      </c>
      <c r="C104" s="12" t="s">
        <v>442</v>
      </c>
      <c r="D104" s="12">
        <v>6</v>
      </c>
      <c r="EK104" s="12">
        <v>4.5</v>
      </c>
      <c r="FT104" s="57"/>
      <c r="GR104" s="44"/>
    </row>
    <row r="105" spans="1:206" s="12" customFormat="1">
      <c r="A105" s="12" t="s">
        <v>443</v>
      </c>
      <c r="B105" s="42" t="s">
        <v>467</v>
      </c>
      <c r="C105" s="12" t="s">
        <v>443</v>
      </c>
      <c r="D105" s="12">
        <v>6</v>
      </c>
      <c r="EQ105" s="12">
        <v>6</v>
      </c>
      <c r="ER105" s="12">
        <v>1.113</v>
      </c>
      <c r="ES105" s="12">
        <v>1.18</v>
      </c>
      <c r="EX105" s="12">
        <v>4</v>
      </c>
      <c r="FB105" s="12">
        <v>1.71</v>
      </c>
      <c r="FC105" s="12">
        <v>2.1</v>
      </c>
      <c r="FD105" s="12">
        <v>2.4</v>
      </c>
      <c r="FE105" s="12">
        <v>0.25</v>
      </c>
      <c r="FH105" s="12">
        <v>1</v>
      </c>
      <c r="FK105" s="12">
        <v>6.91</v>
      </c>
      <c r="FM105" s="12">
        <v>0.3</v>
      </c>
      <c r="FO105" s="12">
        <v>8.2100000000000009</v>
      </c>
      <c r="FR105" s="38">
        <v>0.78400000000000003</v>
      </c>
      <c r="FT105" s="57"/>
      <c r="FV105" s="12">
        <v>7.6580000000000004</v>
      </c>
      <c r="FX105" s="44">
        <v>0.50600000000000001</v>
      </c>
      <c r="FY105" s="12">
        <v>5.5</v>
      </c>
      <c r="FZ105" s="12">
        <v>1.2</v>
      </c>
      <c r="GA105" s="12">
        <v>1.7330000000000001</v>
      </c>
      <c r="GD105" s="12">
        <v>0.3</v>
      </c>
      <c r="GF105" s="12">
        <v>7.7</v>
      </c>
      <c r="GG105" s="12">
        <v>4.9000000000000004</v>
      </c>
      <c r="GH105" s="12">
        <v>2.5</v>
      </c>
      <c r="GI105" s="12">
        <v>37</v>
      </c>
      <c r="GJ105" s="12">
        <v>20.343</v>
      </c>
      <c r="GL105" s="12">
        <v>1.6859999999999999</v>
      </c>
      <c r="GM105" s="12">
        <v>1.351</v>
      </c>
      <c r="GN105" s="12">
        <v>22.285</v>
      </c>
      <c r="GO105" s="12">
        <v>3.911</v>
      </c>
      <c r="GR105" s="44">
        <v>17.948</v>
      </c>
      <c r="GS105" s="44">
        <v>3</v>
      </c>
      <c r="GT105" s="12">
        <v>3.077</v>
      </c>
      <c r="GU105" s="12">
        <v>0.6</v>
      </c>
      <c r="GV105" s="12">
        <v>9.2639999999999993</v>
      </c>
      <c r="GW105" s="12">
        <v>0.443</v>
      </c>
    </row>
    <row r="106" spans="1:206" s="12" customFormat="1">
      <c r="A106" s="12" t="s">
        <v>444</v>
      </c>
      <c r="B106" s="12" t="s">
        <v>193</v>
      </c>
      <c r="C106" s="12" t="s">
        <v>444</v>
      </c>
      <c r="D106" s="12">
        <v>6</v>
      </c>
      <c r="ER106" s="12">
        <v>1.1499999999999999</v>
      </c>
      <c r="FT106" s="57"/>
      <c r="GR106" s="44"/>
      <c r="GS106" s="44"/>
    </row>
    <row r="107" spans="1:206" s="12" customFormat="1">
      <c r="A107" s="12" t="s">
        <v>445</v>
      </c>
      <c r="B107" s="12" t="s">
        <v>194</v>
      </c>
      <c r="C107" s="12" t="s">
        <v>445</v>
      </c>
      <c r="D107" s="12">
        <v>6</v>
      </c>
      <c r="ER107" s="12">
        <v>1.32</v>
      </c>
      <c r="EX107" s="12">
        <v>2.98</v>
      </c>
      <c r="FM107" s="12">
        <v>7.5</v>
      </c>
      <c r="FP107" s="12">
        <v>0.68</v>
      </c>
      <c r="FT107" s="57"/>
      <c r="FV107" s="12">
        <v>4.05</v>
      </c>
      <c r="GA107" s="12">
        <v>2.5</v>
      </c>
      <c r="GD107" s="12">
        <v>4.5060000000000002</v>
      </c>
      <c r="GF107" s="12">
        <v>1.573</v>
      </c>
      <c r="GH107" s="12">
        <v>2</v>
      </c>
      <c r="GO107" s="12">
        <v>4.2850000000000001</v>
      </c>
      <c r="GP107" s="44">
        <v>5</v>
      </c>
      <c r="GR107" s="44"/>
      <c r="GS107" s="44">
        <v>8</v>
      </c>
      <c r="GU107" s="12">
        <v>3</v>
      </c>
    </row>
    <row r="108" spans="1:206" s="12" customFormat="1">
      <c r="A108" s="12" t="s">
        <v>446</v>
      </c>
      <c r="B108" s="12" t="s">
        <v>195</v>
      </c>
      <c r="C108" s="12" t="s">
        <v>446</v>
      </c>
      <c r="D108" s="12">
        <v>6</v>
      </c>
      <c r="ET108" s="12">
        <v>0.65300000000000002</v>
      </c>
      <c r="FT108" s="57"/>
      <c r="GR108" s="44"/>
    </row>
    <row r="109" spans="1:206" s="12" customFormat="1">
      <c r="A109" s="12" t="s">
        <v>447</v>
      </c>
      <c r="B109" s="12" t="s">
        <v>196</v>
      </c>
      <c r="C109" s="12" t="s">
        <v>447</v>
      </c>
      <c r="D109" s="12">
        <v>6</v>
      </c>
      <c r="ET109" s="12">
        <v>6.95</v>
      </c>
      <c r="FT109" s="57"/>
      <c r="GR109" s="44"/>
    </row>
    <row r="110" spans="1:206" s="12" customFormat="1">
      <c r="A110" s="12" t="s">
        <v>448</v>
      </c>
      <c r="B110" s="12" t="s">
        <v>197</v>
      </c>
      <c r="C110" s="12" t="s">
        <v>448</v>
      </c>
      <c r="D110" s="12">
        <v>6</v>
      </c>
      <c r="FC110" s="12">
        <v>0.77</v>
      </c>
      <c r="FD110" s="12">
        <v>1.91</v>
      </c>
      <c r="FT110" s="57"/>
      <c r="FV110" s="12">
        <v>22.5</v>
      </c>
      <c r="GR110" s="44"/>
    </row>
    <row r="111" spans="1:206" s="12" customFormat="1">
      <c r="A111" s="12" t="s">
        <v>449</v>
      </c>
      <c r="B111" s="12" t="s">
        <v>198</v>
      </c>
      <c r="C111" s="12" t="s">
        <v>449</v>
      </c>
      <c r="D111" s="12">
        <v>6</v>
      </c>
      <c r="FC111" s="12">
        <v>12.98</v>
      </c>
      <c r="FT111" s="57"/>
      <c r="GA111" s="12">
        <v>1.044</v>
      </c>
      <c r="GR111" s="44"/>
    </row>
    <row r="112" spans="1:206" s="12" customFormat="1">
      <c r="A112" s="12" t="s">
        <v>450</v>
      </c>
      <c r="B112" s="12" t="s">
        <v>199</v>
      </c>
      <c r="C112" s="12" t="s">
        <v>450</v>
      </c>
      <c r="D112" s="12">
        <v>6</v>
      </c>
      <c r="FT112" s="57"/>
      <c r="GM112" s="12">
        <v>12.763999999999999</v>
      </c>
      <c r="GR112" s="44"/>
    </row>
    <row r="113" spans="1:200" s="12" customFormat="1">
      <c r="A113" s="12" t="s">
        <v>451</v>
      </c>
      <c r="B113" s="12" t="s">
        <v>475</v>
      </c>
      <c r="C113" s="12" t="s">
        <v>451</v>
      </c>
      <c r="D113" s="12">
        <v>6</v>
      </c>
      <c r="FD113" s="12">
        <v>6.95</v>
      </c>
      <c r="FK113" s="12">
        <v>1.1000000000000001</v>
      </c>
      <c r="FT113" s="57"/>
      <c r="GH113" s="12">
        <v>3.2</v>
      </c>
      <c r="GI113" s="12">
        <v>9.9000000000000005E-2</v>
      </c>
      <c r="GR113" s="44"/>
    </row>
    <row r="114" spans="1:200" s="12" customFormat="1">
      <c r="A114" s="12" t="s">
        <v>451</v>
      </c>
      <c r="B114" s="12" t="s">
        <v>200</v>
      </c>
      <c r="C114" s="12" t="s">
        <v>451</v>
      </c>
      <c r="D114" s="12">
        <v>6</v>
      </c>
      <c r="FD114" s="12">
        <v>6.95</v>
      </c>
      <c r="FK114" s="12">
        <v>1.1000000000000001</v>
      </c>
      <c r="FT114" s="57"/>
      <c r="GR114" s="44"/>
    </row>
    <row r="115" spans="1:200" s="12" customFormat="1">
      <c r="A115" s="12" t="s">
        <v>452</v>
      </c>
      <c r="B115" s="12" t="s">
        <v>201</v>
      </c>
      <c r="C115" s="12" t="s">
        <v>452</v>
      </c>
      <c r="D115" s="12">
        <v>6</v>
      </c>
      <c r="FD115" s="12">
        <v>0.81</v>
      </c>
      <c r="FT115" s="57"/>
      <c r="GR115" s="44"/>
    </row>
    <row r="116" spans="1:200" s="12" customFormat="1">
      <c r="A116" s="12" t="s">
        <v>495</v>
      </c>
      <c r="B116" s="12" t="s">
        <v>492</v>
      </c>
      <c r="C116" s="12" t="s">
        <v>495</v>
      </c>
      <c r="D116" s="12">
        <v>6</v>
      </c>
      <c r="FT116" s="57"/>
      <c r="GO116" s="12">
        <v>0.85199999999999998</v>
      </c>
    </row>
    <row r="117" spans="1:200" s="12" customFormat="1"/>
  </sheetData>
  <pageMargins left="0.7" right="0.7" top="0.75" bottom="0.75" header="0.3" footer="0.3"/>
  <ignoredErrors>
    <ignoredError sqref="GZ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Dataset_Total</vt:lpstr>
      <vt:lpstr>Dataset_ByCountry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Saw Yu Mon</cp:lastModifiedBy>
  <cp:lastPrinted>2019-03-06T05:12:38Z</cp:lastPrinted>
  <dcterms:created xsi:type="dcterms:W3CDTF">2016-03-10T14:57:36Z</dcterms:created>
  <dcterms:modified xsi:type="dcterms:W3CDTF">2021-06-11T15:53:14Z</dcterms:modified>
</cp:coreProperties>
</file>