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528"/>
  <workbookPr codeName="ThisWorkbook" defaultThemeVersion="124226"/>
  <mc:AlternateContent xmlns:mc="http://schemas.openxmlformats.org/markup-compatibility/2006">
    <mc:Choice Requires="x15">
      <x15ac:absPath xmlns:x15ac="http://schemas.microsoft.com/office/spreadsheetml/2010/11/ac" url="H:\"/>
    </mc:Choice>
  </mc:AlternateContent>
  <bookViews>
    <workbookView xWindow="0" yWindow="0" windowWidth="15525" windowHeight="10995"/>
  </bookViews>
  <sheets>
    <sheet name="Instructions" sheetId="9" r:id="rId1"/>
    <sheet name="Identification" sheetId="1" r:id="rId2"/>
    <sheet name="Characteristics" sheetId="8" r:id="rId3"/>
    <sheet name="Equity" sheetId="13" r:id="rId4"/>
    <sheet name="Debt instruments" sheetId="18" r:id="rId5"/>
    <sheet name="DATA" sheetId="17" state="hidden" r:id="rId6"/>
    <sheet name="Activities" sheetId="20" r:id="rId7"/>
    <sheet name="Sheet1" sheetId="19" r:id="rId8"/>
  </sheets>
  <externalReferences>
    <externalReference r:id="rId9"/>
  </externalReferences>
  <definedNames>
    <definedName name="CURR" localSheetId="6">[1]Identification!#REF!</definedName>
    <definedName name="CURR">Identification!#REF!</definedName>
    <definedName name="FISCALYEAR" localSheetId="6">[1]DATA!$D$2</definedName>
    <definedName name="FISCALYEAR">DATA!$D$2</definedName>
    <definedName name="_xlnm.Print_Area" localSheetId="1">Identification!$A$1:$K$30</definedName>
  </definedNames>
  <calcPr calcId="162913"/>
</workbook>
</file>

<file path=xl/calcChain.xml><?xml version="1.0" encoding="utf-8"?>
<calcChain xmlns="http://schemas.openxmlformats.org/spreadsheetml/2006/main">
  <c r="A3" i="9" l="1"/>
  <c r="I3" i="18" l="1"/>
  <c r="K3" i="18"/>
  <c r="M3" i="13"/>
  <c r="N3" i="13"/>
  <c r="K3" i="13"/>
  <c r="L3" i="13"/>
  <c r="Q3" i="13"/>
  <c r="P3" i="13"/>
  <c r="O3" i="13"/>
  <c r="G3" i="13"/>
  <c r="J3" i="18" l="1"/>
  <c r="F3" i="18"/>
  <c r="R3" i="13" l="1"/>
  <c r="J3" i="13"/>
  <c r="B20" i="8"/>
  <c r="H3" i="13"/>
  <c r="A3" i="1"/>
  <c r="E3" i="13"/>
  <c r="F3" i="13"/>
  <c r="B12" i="8"/>
  <c r="H3" i="18"/>
  <c r="G4" i="18"/>
  <c r="H4" i="18" s="1"/>
  <c r="G3" i="18"/>
  <c r="F20" i="17" l="1"/>
  <c r="F21" i="17"/>
  <c r="F19" i="17"/>
  <c r="S3" i="13"/>
  <c r="I3" i="13"/>
  <c r="M3" i="17" l="1"/>
  <c r="E52" i="8" s="1"/>
  <c r="M4" i="17"/>
  <c r="E53" i="8" s="1"/>
  <c r="M5" i="17"/>
  <c r="E54" i="8" s="1"/>
  <c r="M6" i="17"/>
  <c r="E55" i="8" s="1"/>
  <c r="M7" i="17"/>
  <c r="E56" i="8" s="1"/>
  <c r="M8" i="17"/>
  <c r="E57" i="8" s="1"/>
  <c r="M9" i="17"/>
  <c r="E58" i="8" s="1"/>
  <c r="M10" i="17"/>
  <c r="E59" i="8" s="1"/>
  <c r="M11" i="17"/>
  <c r="E60" i="8" s="1"/>
  <c r="M12" i="17"/>
  <c r="E61" i="8" s="1"/>
  <c r="M13" i="17"/>
  <c r="E62" i="8" s="1"/>
  <c r="M14" i="17"/>
  <c r="E63" i="8" s="1"/>
  <c r="M15" i="17"/>
  <c r="E64" i="8" s="1"/>
  <c r="M16" i="17"/>
  <c r="E65" i="8" s="1"/>
  <c r="M17" i="17"/>
  <c r="E66" i="8" s="1"/>
  <c r="M18" i="17"/>
  <c r="E67" i="8" s="1"/>
  <c r="M19" i="17"/>
  <c r="E68" i="8" s="1"/>
  <c r="M20" i="17"/>
  <c r="E69" i="8" s="1"/>
  <c r="M21" i="17"/>
  <c r="E70" i="8" s="1"/>
  <c r="M22" i="17"/>
  <c r="E71" i="8" s="1"/>
  <c r="M23" i="17"/>
  <c r="E72" i="8" s="1"/>
  <c r="M24" i="17"/>
  <c r="E73" i="8" s="1"/>
  <c r="M25" i="17"/>
  <c r="E74" i="8" s="1"/>
  <c r="M26" i="17"/>
  <c r="E75" i="8" s="1"/>
  <c r="M27" i="17"/>
  <c r="E76" i="8" s="1"/>
  <c r="M28" i="17"/>
  <c r="E77" i="8" s="1"/>
  <c r="M29" i="17"/>
  <c r="E78" i="8" s="1"/>
  <c r="M30" i="17"/>
  <c r="E79" i="8" s="1"/>
  <c r="M31" i="17"/>
  <c r="E80" i="8" s="1"/>
  <c r="M32" i="17"/>
  <c r="E81" i="8" s="1"/>
  <c r="M33" i="17"/>
  <c r="E82" i="8" s="1"/>
  <c r="M34" i="17"/>
  <c r="E83" i="8" s="1"/>
  <c r="M35" i="17"/>
  <c r="E84" i="8" s="1"/>
  <c r="M36" i="17"/>
  <c r="E85" i="8" s="1"/>
  <c r="M37" i="17"/>
  <c r="E86" i="8" s="1"/>
  <c r="M38" i="17"/>
  <c r="E87" i="8" s="1"/>
  <c r="M39" i="17"/>
  <c r="E88" i="8" s="1"/>
  <c r="M40" i="17"/>
  <c r="E89" i="8" s="1"/>
  <c r="M41" i="17"/>
  <c r="E90" i="8" s="1"/>
  <c r="M42" i="17"/>
  <c r="E91" i="8" s="1"/>
  <c r="M43" i="17"/>
  <c r="E92" i="8" s="1"/>
  <c r="M44" i="17"/>
  <c r="E93" i="8" s="1"/>
  <c r="M45" i="17"/>
  <c r="E94" i="8" s="1"/>
  <c r="M46" i="17"/>
  <c r="E95" i="8" s="1"/>
  <c r="M47" i="17"/>
  <c r="E96" i="8" s="1"/>
  <c r="M48" i="17"/>
  <c r="E97" i="8" s="1"/>
  <c r="M49" i="17"/>
  <c r="E98" i="8" s="1"/>
  <c r="M50" i="17"/>
  <c r="E99" i="8" s="1"/>
  <c r="M51" i="17"/>
  <c r="E100" i="8" s="1"/>
  <c r="M52" i="17"/>
  <c r="E101" i="8" s="1"/>
  <c r="M53" i="17"/>
  <c r="E102" i="8" s="1"/>
  <c r="M54" i="17"/>
  <c r="E103" i="8" s="1"/>
  <c r="M55" i="17"/>
  <c r="E104" i="8" s="1"/>
  <c r="M56" i="17"/>
  <c r="E105" i="8" s="1"/>
  <c r="M57" i="17"/>
  <c r="E106" i="8" s="1"/>
  <c r="M58" i="17"/>
  <c r="E107" i="8" s="1"/>
  <c r="M59" i="17"/>
  <c r="E108" i="8" s="1"/>
  <c r="M60" i="17"/>
  <c r="E109" i="8" s="1"/>
  <c r="M61" i="17"/>
  <c r="E110" i="8" s="1"/>
  <c r="M62" i="17"/>
  <c r="E111" i="8" s="1"/>
  <c r="M63" i="17"/>
  <c r="E112" i="8" s="1"/>
  <c r="M64" i="17"/>
  <c r="E113" i="8" s="1"/>
  <c r="M65" i="17"/>
  <c r="E114" i="8" s="1"/>
  <c r="M66" i="17"/>
  <c r="E115" i="8" s="1"/>
  <c r="M67" i="17"/>
  <c r="E116" i="8" s="1"/>
  <c r="M68" i="17"/>
  <c r="E117" i="8" s="1"/>
  <c r="M69" i="17"/>
  <c r="E118" i="8" s="1"/>
  <c r="M70" i="17"/>
  <c r="E119" i="8" s="1"/>
  <c r="M71" i="17"/>
  <c r="E120" i="8" s="1"/>
  <c r="M72" i="17"/>
  <c r="E121" i="8" s="1"/>
  <c r="M73" i="17"/>
  <c r="E122" i="8" s="1"/>
  <c r="M74" i="17"/>
  <c r="E123" i="8" s="1"/>
  <c r="M75" i="17"/>
  <c r="E124" i="8" s="1"/>
  <c r="M76" i="17"/>
  <c r="E125" i="8" s="1"/>
  <c r="M77" i="17"/>
  <c r="E126" i="8" s="1"/>
  <c r="M78" i="17"/>
  <c r="E127" i="8" s="1"/>
  <c r="M79" i="17"/>
  <c r="E128" i="8" s="1"/>
  <c r="M80" i="17"/>
  <c r="E129" i="8" s="1"/>
  <c r="M81" i="17"/>
  <c r="E130" i="8" s="1"/>
  <c r="M82" i="17"/>
  <c r="E131" i="8" s="1"/>
  <c r="M83" i="17"/>
  <c r="E132" i="8" s="1"/>
  <c r="M84" i="17"/>
  <c r="E133" i="8" s="1"/>
  <c r="M85" i="17"/>
  <c r="E134" i="8" s="1"/>
  <c r="M86" i="17"/>
  <c r="E135" i="8" s="1"/>
  <c r="M2" i="17"/>
  <c r="E51" i="8" s="1"/>
  <c r="J4" i="13" l="1"/>
</calcChain>
</file>

<file path=xl/sharedStrings.xml><?xml version="1.0" encoding="utf-8"?>
<sst xmlns="http://schemas.openxmlformats.org/spreadsheetml/2006/main" count="524" uniqueCount="335">
  <si>
    <t>Foreign Direct Investment Survey</t>
  </si>
  <si>
    <t>Reporting Instructions</t>
  </si>
  <si>
    <t>Questionnaire on FDI flows and stocks</t>
  </si>
  <si>
    <t>Possible legal organizations</t>
  </si>
  <si>
    <t>Forestry and logging</t>
  </si>
  <si>
    <t>Crop and animal production, hunting and related service activities</t>
  </si>
  <si>
    <t>01</t>
  </si>
  <si>
    <t>02</t>
  </si>
  <si>
    <t>Fishing and aquaculture</t>
  </si>
  <si>
    <t>03</t>
  </si>
  <si>
    <t>Mining of coal and lignite</t>
  </si>
  <si>
    <t>05</t>
  </si>
  <si>
    <t>Extraction of crude petroleum and natural gas</t>
  </si>
  <si>
    <t>Mining of metal ores</t>
  </si>
  <si>
    <t>Other mining and quarrying</t>
  </si>
  <si>
    <t>06</t>
  </si>
  <si>
    <t>07</t>
  </si>
  <si>
    <t>08</t>
  </si>
  <si>
    <t>Mining support service activities</t>
  </si>
  <si>
    <t>Manufacture of food products</t>
  </si>
  <si>
    <t>Manufacture of beverages</t>
  </si>
  <si>
    <t>Manufacture of tobacco products</t>
  </si>
  <si>
    <t>09</t>
  </si>
  <si>
    <t>11</t>
  </si>
  <si>
    <t>12</t>
  </si>
  <si>
    <t>13</t>
  </si>
  <si>
    <t>14</t>
  </si>
  <si>
    <t>15</t>
  </si>
  <si>
    <t>16</t>
  </si>
  <si>
    <t>17</t>
  </si>
  <si>
    <t>18</t>
  </si>
  <si>
    <t>19</t>
  </si>
  <si>
    <t>20</t>
  </si>
  <si>
    <t>21</t>
  </si>
  <si>
    <t>22</t>
  </si>
  <si>
    <t>23</t>
  </si>
  <si>
    <t>24</t>
  </si>
  <si>
    <t>Manufacture of textiles</t>
  </si>
  <si>
    <t>Manufacture of wearing apparel</t>
  </si>
  <si>
    <t>Manufacture of leather and related products</t>
  </si>
  <si>
    <t>Manufacture of paper and paper products</t>
  </si>
  <si>
    <t>Manufacture of wood and of products of wood and cork, except furniture; manufacture of articles of straw and plaiting materials</t>
  </si>
  <si>
    <t>Printing and reproduction of recorded media</t>
  </si>
  <si>
    <t>Manufacture of coke and refined petroleum products</t>
  </si>
  <si>
    <t>Manufacture of chemicals and chemical products</t>
  </si>
  <si>
    <t>Manufacture of pharmaceuticals, medicinal chemical and botanical products</t>
  </si>
  <si>
    <t>Manufacture of rubber and plastics products</t>
  </si>
  <si>
    <t>Manufacture of other non-metallic mineral products</t>
  </si>
  <si>
    <t>Manufacture of basic metals</t>
  </si>
  <si>
    <t>25</t>
  </si>
  <si>
    <t>26</t>
  </si>
  <si>
    <t>Manufacture of fabricated metal products, except machinery and equipment</t>
  </si>
  <si>
    <t>Manufacture of computer, electronic and optical products</t>
  </si>
  <si>
    <t>Manufacture of electrical equipment</t>
  </si>
  <si>
    <t>Manufacture of machinery and equipment n.e.c.</t>
  </si>
  <si>
    <t>Manufacture of motor vehicles, trailers and semi-trailers</t>
  </si>
  <si>
    <t>27</t>
  </si>
  <si>
    <t>28</t>
  </si>
  <si>
    <t>29</t>
  </si>
  <si>
    <t>30</t>
  </si>
  <si>
    <t>Manufacture of other transport equipment</t>
  </si>
  <si>
    <t>Manufacture of furniture</t>
  </si>
  <si>
    <t>Other manufacturing</t>
  </si>
  <si>
    <t>Repair and installation of machinery and equipment</t>
  </si>
  <si>
    <t>31</t>
  </si>
  <si>
    <t>32</t>
  </si>
  <si>
    <t>33</t>
  </si>
  <si>
    <t>Electricity, gas, steam and air conditioning supply</t>
  </si>
  <si>
    <t>Water collection, treatment and supply</t>
  </si>
  <si>
    <t>35</t>
  </si>
  <si>
    <t>36</t>
  </si>
  <si>
    <t>Sewerage</t>
  </si>
  <si>
    <t>Waste collection, treatment and disposal activities; materials recovery</t>
  </si>
  <si>
    <t>Remediation activities and other waste management services</t>
  </si>
  <si>
    <t>37</t>
  </si>
  <si>
    <t>38</t>
  </si>
  <si>
    <t>39</t>
  </si>
  <si>
    <t>41</t>
  </si>
  <si>
    <t>42</t>
  </si>
  <si>
    <t>43</t>
  </si>
  <si>
    <t>Construction of buildings</t>
  </si>
  <si>
    <t>Civil engineering</t>
  </si>
  <si>
    <t>Specialized construction activities</t>
  </si>
  <si>
    <t>Wholesale and retail trade and repair of motor vehicles and motorcycles</t>
  </si>
  <si>
    <t>45</t>
  </si>
  <si>
    <t>Wholesale trade, except of motor vehicles and motorcycles</t>
  </si>
  <si>
    <t>Retail trade, except of motor vehicles and motorcycles</t>
  </si>
  <si>
    <t>46</t>
  </si>
  <si>
    <t>47</t>
  </si>
  <si>
    <t>49</t>
  </si>
  <si>
    <t>50</t>
  </si>
  <si>
    <t>51</t>
  </si>
  <si>
    <t>52</t>
  </si>
  <si>
    <t>Land transport and transport via pipelines</t>
  </si>
  <si>
    <t>Water transport</t>
  </si>
  <si>
    <t>Air transport</t>
  </si>
  <si>
    <t>Warehousing and support activities for transportation</t>
  </si>
  <si>
    <t>Postal and courier activities</t>
  </si>
  <si>
    <t>53</t>
  </si>
  <si>
    <t>Accommodation</t>
  </si>
  <si>
    <t>Food and beverage service activities</t>
  </si>
  <si>
    <t>55</t>
  </si>
  <si>
    <t>56</t>
  </si>
  <si>
    <t>58</t>
  </si>
  <si>
    <t>59</t>
  </si>
  <si>
    <t>Publishing activities</t>
  </si>
  <si>
    <t>Motion picture, video and television programme and music publishing activities production, sound recording</t>
  </si>
  <si>
    <t>60</t>
  </si>
  <si>
    <t>61</t>
  </si>
  <si>
    <t>62</t>
  </si>
  <si>
    <t>63</t>
  </si>
  <si>
    <t>64</t>
  </si>
  <si>
    <t>Programming and broadcasting activities</t>
  </si>
  <si>
    <t>Telecommunications</t>
  </si>
  <si>
    <t>Computer programming, consultancy and related activities</t>
  </si>
  <si>
    <t>Information service activities</t>
  </si>
  <si>
    <t>65</t>
  </si>
  <si>
    <t>Financial service activities, except insurance and pension funding</t>
  </si>
  <si>
    <t>Insurance, reinsurance and pension funding, except compulsory social security</t>
  </si>
  <si>
    <t>Activities auxiliary to financial service and insurance activities</t>
  </si>
  <si>
    <t>Real estate activities</t>
  </si>
  <si>
    <t>68</t>
  </si>
  <si>
    <t>69</t>
  </si>
  <si>
    <t>70</t>
  </si>
  <si>
    <t>71</t>
  </si>
  <si>
    <t>72</t>
  </si>
  <si>
    <t>73</t>
  </si>
  <si>
    <t>Legal and accounting activities</t>
  </si>
  <si>
    <t>Activities of head offices; management consultancy activities</t>
  </si>
  <si>
    <t>Architectural and engineering activities; technical testing and analysis</t>
  </si>
  <si>
    <t>Scientific research and development</t>
  </si>
  <si>
    <t>Advertising and market research</t>
  </si>
  <si>
    <t>Other professional, scientific and technical activities</t>
  </si>
  <si>
    <t>74</t>
  </si>
  <si>
    <t>Veterinary activities</t>
  </si>
  <si>
    <t>75</t>
  </si>
  <si>
    <t>77</t>
  </si>
  <si>
    <t>Rental and leasing activities</t>
  </si>
  <si>
    <t>Employment activities</t>
  </si>
  <si>
    <t>Travel agency, tour operator, reservation service and related activities</t>
  </si>
  <si>
    <t>Security and investigation activities</t>
  </si>
  <si>
    <t>Services to buildings and landscape activities</t>
  </si>
  <si>
    <t>Office administrative, office support and other business support activities</t>
  </si>
  <si>
    <t>78</t>
  </si>
  <si>
    <t>79</t>
  </si>
  <si>
    <t>80</t>
  </si>
  <si>
    <t>81</t>
  </si>
  <si>
    <t>82</t>
  </si>
  <si>
    <t>Public administration and defence; compulsory social security</t>
  </si>
  <si>
    <t>84</t>
  </si>
  <si>
    <t>Education</t>
  </si>
  <si>
    <t>85</t>
  </si>
  <si>
    <t>Human health activities</t>
  </si>
  <si>
    <t>86</t>
  </si>
  <si>
    <t>Residential care activities</t>
  </si>
  <si>
    <t>Social work activities without accommodation</t>
  </si>
  <si>
    <t>87</t>
  </si>
  <si>
    <t>88</t>
  </si>
  <si>
    <t>90</t>
  </si>
  <si>
    <t>91</t>
  </si>
  <si>
    <t>92</t>
  </si>
  <si>
    <t>93</t>
  </si>
  <si>
    <t>Creative, arts and entertainment activities</t>
  </si>
  <si>
    <t>Libraries, archives, museums and other cultural activities</t>
  </si>
  <si>
    <t>Gambling and betting activities</t>
  </si>
  <si>
    <t>Sports activities and amusement and recreation activities</t>
  </si>
  <si>
    <t>Activities of membership organizations</t>
  </si>
  <si>
    <t>94</t>
  </si>
  <si>
    <t>95</t>
  </si>
  <si>
    <t>96</t>
  </si>
  <si>
    <t>Repair of computers and personal and household goods</t>
  </si>
  <si>
    <t>Other personal service activities</t>
  </si>
  <si>
    <t>Total:</t>
  </si>
  <si>
    <t>Person who should be contacted by DICA if any queries arise regarding the information provided:</t>
  </si>
  <si>
    <t>MMK</t>
  </si>
  <si>
    <t>USD</t>
  </si>
  <si>
    <t>Fiscal Year:</t>
  </si>
  <si>
    <t>Currencies</t>
  </si>
  <si>
    <t>US Dollar</t>
  </si>
  <si>
    <t>Kyat</t>
  </si>
  <si>
    <t>DICA Use Only</t>
  </si>
  <si>
    <t>Company registration details:</t>
  </si>
  <si>
    <t>Date of first registration:</t>
  </si>
  <si>
    <t>Type of Organization</t>
  </si>
  <si>
    <t>Hundred Percent (100%) Ownership</t>
  </si>
  <si>
    <t>Joint Venture (JV)</t>
  </si>
  <si>
    <t>Build, Operate and Transfer (BOT) contract</t>
  </si>
  <si>
    <t>Cut, Manufacturing &amp; Packaging (CMP) contract</t>
  </si>
  <si>
    <t>Profit Sharing Contract (PSC)</t>
  </si>
  <si>
    <t>Production Sharing Contract (PSC)</t>
  </si>
  <si>
    <t>Improved Petroleum Recovery Contract</t>
  </si>
  <si>
    <t>Branch</t>
  </si>
  <si>
    <t>1</t>
  </si>
  <si>
    <t>2</t>
  </si>
  <si>
    <t>3</t>
  </si>
  <si>
    <t>DICA with an MIC permit</t>
  </si>
  <si>
    <t>DICA without an MIC permit</t>
  </si>
  <si>
    <t>SEZ</t>
  </si>
  <si>
    <t>Registration intitution</t>
  </si>
  <si>
    <t>Net profit before tax</t>
  </si>
  <si>
    <t>Increase in the value of the equity due to</t>
  </si>
  <si>
    <t>other changes</t>
  </si>
  <si>
    <t>during</t>
  </si>
  <si>
    <t>Contact Name:</t>
  </si>
  <si>
    <t>Telephone Number:</t>
  </si>
  <si>
    <t>E-mail:</t>
  </si>
  <si>
    <t>Fax number:</t>
  </si>
  <si>
    <t>Name of person completing this form:</t>
  </si>
  <si>
    <t>Number of persons employed at the beginning of FY</t>
  </si>
  <si>
    <t>Company name:</t>
  </si>
  <si>
    <t>Address details:</t>
  </si>
  <si>
    <t>Township:</t>
  </si>
  <si>
    <t>Name of Data Entry Officer:</t>
  </si>
  <si>
    <t>Date of Reception:</t>
  </si>
  <si>
    <t>Date of submission:</t>
  </si>
  <si>
    <t>State/Region</t>
  </si>
  <si>
    <t>4.1</t>
  </si>
  <si>
    <t>4.2</t>
  </si>
  <si>
    <t>4.3</t>
  </si>
  <si>
    <t>5.1</t>
  </si>
  <si>
    <t>5.2</t>
  </si>
  <si>
    <t>5.3</t>
  </si>
  <si>
    <t>Sales</t>
  </si>
  <si>
    <t>Of which: exports of goods and services</t>
  </si>
  <si>
    <t>Region/State</t>
  </si>
  <si>
    <t>Company registration number
in DICA Register:</t>
  </si>
  <si>
    <t>Thaninthayi</t>
  </si>
  <si>
    <t>Mon</t>
  </si>
  <si>
    <t>Yangon</t>
  </si>
  <si>
    <t>Ayeyarwaddy</t>
  </si>
  <si>
    <t>Kayin</t>
  </si>
  <si>
    <t>Bago</t>
  </si>
  <si>
    <t>Rakhine</t>
  </si>
  <si>
    <t>Magwe</t>
  </si>
  <si>
    <t>Mandalay</t>
  </si>
  <si>
    <t>Kayah</t>
  </si>
  <si>
    <t>Shan</t>
  </si>
  <si>
    <t>Sagaing</t>
  </si>
  <si>
    <t>Chin</t>
  </si>
  <si>
    <t>Kachin</t>
  </si>
  <si>
    <t>4=1+2+3</t>
  </si>
  <si>
    <t>Information about the survey</t>
  </si>
  <si>
    <t>2016-2017</t>
  </si>
  <si>
    <t>Assistance</t>
  </si>
  <si>
    <t>Company also registered as:</t>
  </si>
  <si>
    <t>Having an MIC permit</t>
  </si>
  <si>
    <t>Belonging to a SEZ</t>
  </si>
  <si>
    <t>Other registration</t>
  </si>
  <si>
    <r>
      <t xml:space="preserve">"Did any </t>
    </r>
    <r>
      <rPr>
        <i/>
        <sz val="10"/>
        <rFont val="Times New Roman"/>
        <family val="1"/>
      </rPr>
      <t xml:space="preserve">non-resident </t>
    </r>
    <r>
      <rPr>
        <sz val="10"/>
        <rFont val="Times New Roman"/>
        <family val="1"/>
      </rPr>
      <t xml:space="preserve">owner or shareholder own more than 10% of the </t>
    </r>
    <r>
      <rPr>
        <i/>
        <sz val="10"/>
        <rFont val="Times New Roman"/>
        <family val="1"/>
      </rPr>
      <t>equity</t>
    </r>
    <r>
      <rPr>
        <sz val="10"/>
        <rFont val="Times New Roman"/>
        <family val="1"/>
      </rPr>
      <t xml:space="preserve"> capital of your enterprise at any time during last fiscal year?_______ (Yes or No)")</t>
    </r>
  </si>
  <si>
    <r>
      <t xml:space="preserve">If the answer to question 1 is </t>
    </r>
    <r>
      <rPr>
        <b/>
        <i/>
        <sz val="10"/>
        <rFont val="Times New Roman"/>
        <family val="1"/>
      </rPr>
      <t>No</t>
    </r>
    <r>
      <rPr>
        <sz val="10"/>
        <rFont val="Times New Roman"/>
        <family val="1"/>
      </rPr>
      <t xml:space="preserve">, you have no more question to answer. 
If the answer is </t>
    </r>
    <r>
      <rPr>
        <b/>
        <i/>
        <sz val="10"/>
        <rFont val="Times New Roman"/>
        <family val="1"/>
      </rPr>
      <t>Yes</t>
    </r>
    <r>
      <rPr>
        <sz val="10"/>
        <rFont val="Times New Roman"/>
        <family val="1"/>
      </rPr>
      <t>, please fill in the following tables.</t>
    </r>
  </si>
  <si>
    <t>2.1</t>
  </si>
  <si>
    <t>2.2</t>
  </si>
  <si>
    <t>2.3</t>
  </si>
  <si>
    <t>2.4</t>
  </si>
  <si>
    <t>3.1</t>
  </si>
  <si>
    <t>3.2</t>
  </si>
  <si>
    <t>3.3</t>
  </si>
  <si>
    <t>3.4</t>
  </si>
  <si>
    <t>3.5</t>
  </si>
  <si>
    <t>3.6</t>
  </si>
  <si>
    <t>Retained earnings/losses (=3.3-3.4-3.5)</t>
  </si>
  <si>
    <t>Of which:</t>
  </si>
  <si>
    <r>
      <t xml:space="preserve">A </t>
    </r>
    <r>
      <rPr>
        <b/>
        <sz val="10"/>
        <rFont val="Times New Roman"/>
        <family val="1"/>
      </rPr>
      <t>non-resident</t>
    </r>
    <r>
      <rPr>
        <sz val="10"/>
        <rFont val="Times New Roman"/>
        <family val="1"/>
      </rPr>
      <t xml:space="preserve"> is an individual, enterprise, or other organization located in a country other than Myanmar.
Enterprises located in Myanmar which are branches and subsidiaries of non-resident companies are regarded as residents of Myanmar.
Myanmar individuals living abroad should  be treated as non-residents, while foreigners living in Myanmar should be treated as residents.</t>
    </r>
  </si>
  <si>
    <r>
      <rPr>
        <b/>
        <sz val="10"/>
        <rFont val="Times New Roman"/>
        <family val="1"/>
      </rPr>
      <t>Equity</t>
    </r>
    <r>
      <rPr>
        <sz val="10"/>
        <rFont val="Times New Roman"/>
        <family val="1"/>
      </rPr>
      <t xml:space="preserve"> includes shares (stocks) and other equity, such as investment in </t>
    </r>
    <r>
      <rPr>
        <i/>
        <sz val="10"/>
        <rFont val="Times New Roman"/>
        <family val="1"/>
      </rPr>
      <t>branches</t>
    </r>
    <r>
      <rPr>
        <sz val="10"/>
        <rFont val="Times New Roman"/>
        <family val="1"/>
      </rPr>
      <t xml:space="preserve">and </t>
    </r>
    <r>
      <rPr>
        <i/>
        <sz val="10"/>
        <rFont val="Times New Roman"/>
        <family val="1"/>
      </rPr>
      <t>joint ventures.</t>
    </r>
    <r>
      <rPr>
        <sz val="10"/>
        <rFont val="Times New Roman"/>
        <family val="1"/>
      </rPr>
      <t xml:space="preserve">
Non-voting preferred shares (preference stocks) should not be recorded as equity but considered as bonds and therefore classified as debt instruments.
Total equity includes share capital, retained earnings and revaluation reserve.</t>
    </r>
  </si>
  <si>
    <r>
      <rPr>
        <b/>
        <sz val="10"/>
        <rFont val="Times New Roman"/>
        <family val="1"/>
      </rPr>
      <t>Branche</t>
    </r>
    <r>
      <rPr>
        <sz val="10"/>
        <rFont val="Times New Roman"/>
        <family val="1"/>
      </rPr>
      <t>s are wholly or jointly owned unincorporated enterprises.</t>
    </r>
  </si>
  <si>
    <r>
      <rPr>
        <b/>
        <sz val="10"/>
        <rFont val="Times New Roman"/>
        <family val="1"/>
      </rPr>
      <t>Equity in unincorporated enterprises</t>
    </r>
    <r>
      <rPr>
        <sz val="10"/>
        <rFont val="Times New Roman"/>
        <family val="1"/>
      </rPr>
      <t xml:space="preserve"> equals the net worth of the enterprise, measured as enterprise’s fixed assets, investments and current assets (excluding amounts due from their owners) minus enterprise’s liabilities to third parties.</t>
    </r>
  </si>
  <si>
    <r>
      <rPr>
        <i/>
        <sz val="10"/>
        <rFont val="Times New Roman"/>
        <family val="1"/>
      </rPr>
      <t>Taxes on profits</t>
    </r>
    <r>
      <rPr>
        <sz val="10"/>
        <rFont val="Times New Roman"/>
        <family val="1"/>
      </rPr>
      <t xml:space="preserve"> due for payment by your enterprise</t>
    </r>
  </si>
  <si>
    <r>
      <rPr>
        <i/>
        <sz val="10"/>
        <rFont val="Times New Roman"/>
        <family val="1"/>
      </rPr>
      <t>Dividends</t>
    </r>
    <r>
      <rPr>
        <sz val="10"/>
        <rFont val="Times New Roman"/>
        <family val="1"/>
      </rPr>
      <t xml:space="preserve"> or </t>
    </r>
    <r>
      <rPr>
        <i/>
        <sz val="10"/>
        <rFont val="Times New Roman"/>
        <family val="1"/>
      </rPr>
      <t>remitted profits</t>
    </r>
    <r>
      <rPr>
        <sz val="10"/>
        <rFont val="Times New Roman"/>
        <family val="1"/>
      </rPr>
      <t xml:space="preserve"> declared by your enterprise</t>
    </r>
  </si>
  <si>
    <r>
      <rPr>
        <b/>
        <sz val="10"/>
        <rFont val="Times New Roman"/>
        <family val="1"/>
      </rPr>
      <t>Taxes on profits</t>
    </r>
    <r>
      <rPr>
        <sz val="10"/>
        <rFont val="Times New Roman"/>
        <family val="1"/>
      </rPr>
      <t xml:space="preserve"> should be reported on a due for payment basis and without penalties.</t>
    </r>
  </si>
  <si>
    <r>
      <rPr>
        <b/>
        <sz val="10"/>
        <rFont val="Times New Roman"/>
        <family val="1"/>
      </rPr>
      <t>Dividends</t>
    </r>
    <r>
      <rPr>
        <sz val="10"/>
        <rFont val="Times New Roman"/>
        <family val="1"/>
      </rPr>
      <t xml:space="preserve"> and </t>
    </r>
    <r>
      <rPr>
        <b/>
        <sz val="10"/>
        <rFont val="Times New Roman"/>
        <family val="1"/>
      </rPr>
      <t>remitted profits</t>
    </r>
    <r>
      <rPr>
        <sz val="10"/>
        <rFont val="Times New Roman"/>
        <family val="1"/>
      </rPr>
      <t xml:space="preserve"> refer to income earned from the ownership of shares in incorporated companies or equivalent equity ownership of unincorporated branches and joint ventures. </t>
    </r>
  </si>
  <si>
    <r>
      <rPr>
        <i/>
        <sz val="10"/>
        <rFont val="Times New Roman"/>
        <family val="1"/>
      </rPr>
      <t>Main</t>
    </r>
    <r>
      <rPr>
        <sz val="10"/>
        <rFont val="Times New Roman"/>
        <family val="1"/>
      </rPr>
      <t xml:space="preserve"> </t>
    </r>
    <r>
      <rPr>
        <i/>
        <sz val="10"/>
        <rFont val="Times New Roman"/>
        <family val="1"/>
      </rPr>
      <t>economic activity
(Please describe)</t>
    </r>
  </si>
  <si>
    <t>Equity owned in your enterprise and dividends paid, all amounts in million Kyats</t>
  </si>
  <si>
    <t>4.0</t>
  </si>
  <si>
    <t>Row 4.2</t>
  </si>
  <si>
    <t>Should be reported here the transactions of non-residents owners or shareholders who are not director investors, that is to say who own less than 10% of the equity.</t>
  </si>
  <si>
    <r>
      <t>D</t>
    </r>
    <r>
      <rPr>
        <i/>
        <sz val="9"/>
        <rFont val="Times New Roman"/>
        <family val="1"/>
      </rPr>
      <t>irect investors</t>
    </r>
    <r>
      <rPr>
        <sz val="9"/>
        <rFont val="Times New Roman"/>
        <family val="1"/>
      </rPr>
      <t>:</t>
    </r>
  </si>
  <si>
    <r>
      <t xml:space="preserve">Other </t>
    </r>
    <r>
      <rPr>
        <i/>
        <sz val="9"/>
        <rFont val="Times New Roman"/>
        <family val="1"/>
      </rPr>
      <t>non-residents</t>
    </r>
  </si>
  <si>
    <r>
      <t>R</t>
    </r>
    <r>
      <rPr>
        <i/>
        <sz val="9"/>
        <rFont val="Times New Roman"/>
        <family val="1"/>
      </rPr>
      <t>esidents</t>
    </r>
  </si>
  <si>
    <t>Type of owner/shareholder</t>
  </si>
  <si>
    <t>If additional rows are needed in Tables 4 and 5, please add them.</t>
  </si>
  <si>
    <r>
      <t xml:space="preserve">Other changes include </t>
    </r>
    <r>
      <rPr>
        <i/>
        <sz val="9"/>
        <rFont val="Times New Roman"/>
        <family val="1"/>
      </rPr>
      <t>exchange rate changes</t>
    </r>
    <r>
      <rPr>
        <sz val="9"/>
        <rFont val="Times New Roman"/>
        <family val="1"/>
      </rPr>
      <t xml:space="preserve"> and </t>
    </r>
    <r>
      <rPr>
        <i/>
        <sz val="9"/>
        <rFont val="Times New Roman"/>
        <family val="1"/>
      </rPr>
      <t>other valuation changes</t>
    </r>
    <r>
      <rPr>
        <sz val="9"/>
        <rFont val="Times New Roman"/>
        <family val="1"/>
      </rPr>
      <t xml:space="preserve"> (see below).</t>
    </r>
  </si>
  <si>
    <r>
      <rPr>
        <i/>
        <sz val="9"/>
        <rFont val="Times New Roman"/>
        <family val="1"/>
      </rPr>
      <t>Exchange rate changes</t>
    </r>
    <r>
      <rPr>
        <sz val="9"/>
        <rFont val="Times New Roman"/>
        <family val="1"/>
      </rPr>
      <t xml:space="preserve"> refer to changes in the value of the claims and liabilities of your enterprise resulting from differences between the exchange rates prevailing at the beginning and end of the year or between the exchange rates prevailing at the date of the transaction and end of the year.</t>
    </r>
  </si>
  <si>
    <r>
      <rPr>
        <i/>
        <sz val="9"/>
        <rFont val="Times New Roman"/>
        <family val="1"/>
      </rPr>
      <t xml:space="preserve">Other valuation changes </t>
    </r>
    <r>
      <rPr>
        <sz val="9"/>
        <rFont val="Times New Roman"/>
        <family val="1"/>
      </rPr>
      <t>refer to changes in the value of the claims and liabilities of your enterprise resulting from market price changes and writedowns.</t>
    </r>
  </si>
  <si>
    <t>Country of residence of the direct investor</t>
  </si>
  <si>
    <t>5.0</t>
  </si>
  <si>
    <t>Type of creditors</t>
  </si>
  <si>
    <r>
      <t>R</t>
    </r>
    <r>
      <rPr>
        <i/>
        <sz val="9"/>
        <rFont val="Times New Roman"/>
        <family val="1"/>
      </rPr>
      <t>esidents</t>
    </r>
    <r>
      <rPr>
        <sz val="9"/>
        <rFont val="Times New Roman"/>
        <family val="1"/>
      </rPr>
      <t>:</t>
    </r>
  </si>
  <si>
    <r>
      <rPr>
        <b/>
        <i/>
        <sz val="12"/>
        <rFont val="Times New Roman"/>
        <family val="1"/>
      </rPr>
      <t>Debt instruments</t>
    </r>
    <r>
      <rPr>
        <b/>
        <sz val="12"/>
        <rFont val="Times New Roman"/>
        <family val="1"/>
      </rPr>
      <t xml:space="preserve"> and </t>
    </r>
    <r>
      <rPr>
        <b/>
        <i/>
        <sz val="12"/>
        <rFont val="Times New Roman"/>
        <family val="1"/>
      </rPr>
      <t>interest</t>
    </r>
    <r>
      <rPr>
        <b/>
        <sz val="12"/>
        <rFont val="Times New Roman"/>
        <family val="1"/>
      </rPr>
      <t xml:space="preserve"> due by your enterprise, all amounts in million Kyats</t>
    </r>
  </si>
  <si>
    <r>
      <rPr>
        <b/>
        <sz val="10"/>
        <rFont val="Times New Roman"/>
        <family val="1"/>
      </rPr>
      <t>Interest</t>
    </r>
    <r>
      <rPr>
        <i/>
        <sz val="10"/>
        <rFont val="Times New Roman"/>
        <family val="1"/>
      </rPr>
      <t xml:space="preserve"> </t>
    </r>
    <r>
      <rPr>
        <sz val="10"/>
        <rFont val="Times New Roman"/>
        <family val="1"/>
      </rPr>
      <t>refers to income earned from the ownership of non-equity financial assets, such as loans.</t>
    </r>
  </si>
  <si>
    <r>
      <t>If you need more detail about this classification, please refer to</t>
    </r>
    <r>
      <rPr>
        <sz val="10"/>
        <color rgb="FFFF0000"/>
        <rFont val="Times New Roman"/>
        <family val="1"/>
      </rPr>
      <t xml:space="preserve"> </t>
    </r>
    <r>
      <rPr>
        <sz val="10"/>
        <rFont val="Times New Roman"/>
        <family val="1"/>
      </rPr>
      <t>webpage: https://unstats.un.org/unsd/cr/registry/isic-4.asp</t>
    </r>
  </si>
  <si>
    <t>9=5-6+7+8</t>
  </si>
  <si>
    <t>14=11+12+13</t>
  </si>
  <si>
    <t>10=14-4-9</t>
  </si>
  <si>
    <t>4=5-1-2+3</t>
  </si>
  <si>
    <t>Agriculture, forestry and fishing</t>
  </si>
  <si>
    <t>Mining and quarrying</t>
  </si>
  <si>
    <t>Manufacturing</t>
  </si>
  <si>
    <t>Water supply; sewerage, waste management and remediation activities</t>
  </si>
  <si>
    <t>Construction</t>
  </si>
  <si>
    <t>Wholesale and retail trade; repair of motor vehicles and motorcycles</t>
  </si>
  <si>
    <t>Transportation and storage</t>
  </si>
  <si>
    <t>Accommodation and food service activities</t>
  </si>
  <si>
    <t>Information and communication</t>
  </si>
  <si>
    <t>Financial and insurance activities</t>
  </si>
  <si>
    <t>Professional, scientific and technical activities</t>
  </si>
  <si>
    <t>Administrative and support service activities</t>
  </si>
  <si>
    <t>Human health and social work activities</t>
  </si>
  <si>
    <t>Arts, entertainment and recreation</t>
  </si>
  <si>
    <t>Other service activities</t>
  </si>
  <si>
    <r>
      <rPr>
        <i/>
        <sz val="10"/>
        <rFont val="Times New Roman"/>
        <family val="1"/>
      </rPr>
      <t>ISIC Rev 2</t>
    </r>
    <r>
      <rPr>
        <sz val="10"/>
        <rFont val="Times New Roman"/>
        <family val="1"/>
      </rPr>
      <t xml:space="preserve"> Division code of your main activity</t>
    </r>
  </si>
  <si>
    <t>Type of Debt Instrument (eg; Loan, Trade Credit)</t>
  </si>
  <si>
    <r>
      <t xml:space="preserve">Debt instruments </t>
    </r>
    <r>
      <rPr>
        <sz val="9"/>
        <rFont val="Times New Roman"/>
        <family val="1"/>
      </rPr>
      <t xml:space="preserve">include all claims on and liabilities to non-residents that are not equity as defined above. Examples of debt instruments  include loans (short and long term), trade credit, bonds and notes.However, </t>
    </r>
    <r>
      <rPr>
        <b/>
        <sz val="9"/>
        <rFont val="Times New Roman"/>
        <family val="1"/>
      </rPr>
      <t>debt between financial institutions</t>
    </r>
    <r>
      <rPr>
        <sz val="9"/>
        <rFont val="Times New Roman"/>
        <family val="1"/>
      </rPr>
      <t xml:space="preserve"> is considered as linked to the economic activity of the related companies and is, therefore, excluded.</t>
    </r>
  </si>
  <si>
    <t>Column
 4</t>
  </si>
  <si>
    <t>Column
6</t>
  </si>
  <si>
    <r>
      <t>Purpose:</t>
    </r>
    <r>
      <rPr>
        <sz val="12"/>
        <rFont val="Times New Roman"/>
        <family val="1"/>
      </rPr>
      <t xml:space="preserve"> The purpose of this survey is to collect information on foreign direct investment in Myanmar. The information you provide will be used to compile Myanmar's Balance of Payments and International Investment Position, as well as help decision makers analyse foreign direct investment in Myanmar.</t>
    </r>
  </si>
  <si>
    <r>
      <t xml:space="preserve">E-mail based data submission: </t>
    </r>
    <r>
      <rPr>
        <sz val="12"/>
        <rFont val="Times New Roman"/>
        <family val="1"/>
      </rPr>
      <t>You can also return the completed questionnaire by email, to dica.dir14@mopf.gov.mm. Please download the survey form by accessing www.dica.gov.mm</t>
    </r>
  </si>
  <si>
    <r>
      <t>Due Date:</t>
    </r>
    <r>
      <rPr>
        <sz val="12"/>
        <rFont val="Times New Roman"/>
        <family val="1"/>
      </rPr>
      <t xml:space="preserve"> Please complete and return this questionnaire to DICA by (15-11-2017)</t>
    </r>
  </si>
  <si>
    <r>
      <rPr>
        <b/>
        <sz val="12"/>
        <rFont val="Times New Roman"/>
        <family val="1"/>
      </rPr>
      <t>Monetary unit</t>
    </r>
    <r>
      <rPr>
        <i/>
        <sz val="12"/>
        <rFont val="Times New Roman"/>
        <family val="1"/>
      </rPr>
      <t xml:space="preserve">: </t>
    </r>
    <r>
      <rPr>
        <sz val="12"/>
        <rFont val="Times New Roman"/>
        <family val="1"/>
      </rPr>
      <t>The form requests that all values be expressed in 1,000,000 (million) Myanmar Kyats (MMK). The same monetary unit has to be used all along the questionnaire. All other foreign currencies have to be converted to MMK, using the mid-point of the buying and selling exchange rate on the date of the transaction and on the reference date for opening and closing balances. If you do not know these rates, please use the rates provided by Central Bank of Myanmar: http://forex.cbm.gov.mm/index.php/fxrate</t>
    </r>
  </si>
  <si>
    <r>
      <rPr>
        <b/>
        <sz val="12"/>
        <rFont val="Times New Roman"/>
        <family val="1"/>
      </rPr>
      <t>Valuation:</t>
    </r>
    <r>
      <rPr>
        <sz val="12"/>
        <rFont val="Times New Roman"/>
        <family val="1"/>
      </rPr>
      <t xml:space="preserve"> All valuations should be made at </t>
    </r>
    <r>
      <rPr>
        <b/>
        <sz val="12"/>
        <rFont val="Times New Roman"/>
        <family val="1"/>
      </rPr>
      <t>market value</t>
    </r>
    <r>
      <rPr>
        <sz val="12"/>
        <rFont val="Times New Roman"/>
        <family val="1"/>
      </rPr>
      <t>. Transactions should be reported using the transaction value. Opening and closing balance values should be reported using one of the following methods, in order of preference: the most recent transactions value; directors' valuation; or net asset value. Net asset value for equity equals total assets, including intangible assets (e.g. goodwill), less liabilities and the paid-up capital of non-voting shares or stocks. Assets and liabilities should be reported at current, rather than historical book values.</t>
    </r>
  </si>
  <si>
    <r>
      <t xml:space="preserve">Where actual figures are not available, please provide </t>
    </r>
    <r>
      <rPr>
        <b/>
        <sz val="12"/>
        <rFont val="Times New Roman"/>
        <family val="1"/>
      </rPr>
      <t>careful estimates</t>
    </r>
    <r>
      <rPr>
        <sz val="12"/>
        <rFont val="Times New Roman"/>
        <family val="1"/>
      </rPr>
      <t>.</t>
    </r>
  </si>
  <si>
    <r>
      <rPr>
        <b/>
        <sz val="12"/>
        <rFont val="Times New Roman"/>
        <family val="1"/>
      </rPr>
      <t xml:space="preserve">Blue cells </t>
    </r>
    <r>
      <rPr>
        <sz val="12"/>
        <rFont val="Times New Roman"/>
        <family val="1"/>
      </rPr>
      <t>provide list of options. Please, click on the blue cell to make the list appear, then click on the option corresponding to your case.</t>
    </r>
  </si>
  <si>
    <r>
      <t xml:space="preserve">Grey cells </t>
    </r>
    <r>
      <rPr>
        <sz val="12"/>
        <rFont val="Times New Roman"/>
        <family val="1"/>
      </rPr>
      <t>should remain empty.</t>
    </r>
  </si>
  <si>
    <r>
      <rPr>
        <b/>
        <sz val="12"/>
        <rFont val="Times New Roman"/>
        <family val="1"/>
      </rPr>
      <t>Explanatory notes</t>
    </r>
    <r>
      <rPr>
        <sz val="12"/>
        <rFont val="Times New Roman"/>
        <family val="1"/>
      </rPr>
      <t xml:space="preserve">, including definitions of concepts used in the form (in </t>
    </r>
    <r>
      <rPr>
        <i/>
        <sz val="12"/>
        <rFont val="Times New Roman"/>
        <family val="1"/>
      </rPr>
      <t>italics</t>
    </r>
    <r>
      <rPr>
        <sz val="12"/>
        <rFont val="Times New Roman"/>
        <family val="1"/>
      </rPr>
      <t xml:space="preserve">), can be found below each question. Please, refer to them in case any issue is unclear for you.
</t>
    </r>
  </si>
  <si>
    <r>
      <t xml:space="preserve">Further Information and Support: </t>
    </r>
    <r>
      <rPr>
        <sz val="12"/>
        <rFont val="Times New Roman"/>
        <family val="1"/>
      </rPr>
      <t>If you need any further clarification, you may contact Mr. Kyaw Win Tun(Tel.01658134 email: 42ukyawmoc@gmail.com) or Mr. Khin Maung Phyu (Tel. 01658134) Ms. Saw Yu Mon (Tel. 01658134, email: sawyumon2011@gmail.com), at the Planning and Statistics Division of DICA.</t>
    </r>
  </si>
  <si>
    <t>Column
 10</t>
  </si>
  <si>
    <r>
      <t xml:space="preserve">A </t>
    </r>
    <r>
      <rPr>
        <b/>
        <sz val="12"/>
        <rFont val="Times New Roman"/>
        <family val="1"/>
      </rPr>
      <t>direct investor</t>
    </r>
    <r>
      <rPr>
        <sz val="12"/>
        <rFont val="Times New Roman"/>
        <family val="1"/>
      </rPr>
      <t xml:space="preserve"> is a </t>
    </r>
    <r>
      <rPr>
        <i/>
        <sz val="12"/>
        <rFont val="Times New Roman"/>
        <family val="1"/>
      </rPr>
      <t>non-resident</t>
    </r>
    <r>
      <rPr>
        <sz val="12"/>
        <rFont val="Times New Roman"/>
        <family val="1"/>
      </rPr>
      <t xml:space="preserve"> entity (or a group of related non-residents) that owns equity of 10% or more in your enterprise. Examples of non-resident direct investors include foreign head offices (of Myanmar operations) and foreign parent companies (of Myanmar subsidiaries). An enterprise can have more than one non-resident direct investor and these investors can be located in different countries. </t>
    </r>
  </si>
  <si>
    <r>
      <t xml:space="preserve">Other changes include </t>
    </r>
    <r>
      <rPr>
        <i/>
        <sz val="12"/>
        <rFont val="Times New Roman"/>
        <family val="1"/>
      </rPr>
      <t>exchange rate changes</t>
    </r>
    <r>
      <rPr>
        <sz val="12"/>
        <rFont val="Times New Roman"/>
        <family val="1"/>
      </rPr>
      <t xml:space="preserve"> and </t>
    </r>
    <r>
      <rPr>
        <i/>
        <sz val="12"/>
        <rFont val="Times New Roman"/>
        <family val="1"/>
      </rPr>
      <t>other valuation changes</t>
    </r>
    <r>
      <rPr>
        <sz val="12"/>
        <rFont val="Times New Roman"/>
        <family val="1"/>
      </rPr>
      <t xml:space="preserve"> (see below).</t>
    </r>
  </si>
  <si>
    <r>
      <rPr>
        <i/>
        <sz val="12"/>
        <rFont val="Times New Roman"/>
        <family val="1"/>
      </rPr>
      <t>Exchange rate changes</t>
    </r>
    <r>
      <rPr>
        <sz val="12"/>
        <rFont val="Times New Roman"/>
        <family val="1"/>
      </rPr>
      <t xml:space="preserve"> refer to changes in the value of the claims and liabilities of your enterprise resulting from differences between the exchange rates prevailing at the beginning and end of the year or between the exchange rates 
prevailing at the date of the transaction and end of the year.
Other valuation changes refer to changes in the value of the claims and liabilities of your enterprise resulting from market price changes and writedowns.</t>
    </r>
  </si>
  <si>
    <r>
      <t>D</t>
    </r>
    <r>
      <rPr>
        <i/>
        <sz val="10"/>
        <rFont val="Times New Roman"/>
        <family val="1"/>
      </rPr>
      <t>irect investors</t>
    </r>
    <r>
      <rPr>
        <sz val="10"/>
        <rFont val="Times New Roman"/>
        <family val="1"/>
      </rPr>
      <t>:</t>
    </r>
  </si>
  <si>
    <t>Possible activities (to be checked with ISIC)</t>
  </si>
  <si>
    <r>
      <t xml:space="preserve">Obligation of response: </t>
    </r>
    <r>
      <rPr>
        <sz val="12"/>
        <rFont val="Times New Roman"/>
        <family val="1"/>
      </rPr>
      <t>This survey is conducted under the authority of  Article 6(1) of the Statistics Law. Chapter VI, Article 25(f)  of  Investment Law also requires that investors must provide accurate, complete and timely information to DICA.</t>
    </r>
  </si>
  <si>
    <r>
      <t xml:space="preserve">A </t>
    </r>
    <r>
      <rPr>
        <b/>
        <sz val="10"/>
        <rFont val="Times New Roman"/>
        <family val="1"/>
      </rPr>
      <t>joint venture</t>
    </r>
    <r>
      <rPr>
        <sz val="10"/>
        <rFont val="Times New Roman"/>
        <family val="1"/>
      </rPr>
      <t xml:space="preserve"> is a contractual agreement between two or more parties for the purpose of executing a business undertaking in which the parties agree to share in the profits and losses of the enterprise as well as the capital formation and contribution of operating inputs or costs.</t>
    </r>
  </si>
  <si>
    <r>
      <t xml:space="preserve">Type of legal </t>
    </r>
    <r>
      <rPr>
        <i/>
        <sz val="10"/>
        <rFont val="Times New Roman"/>
        <family val="1"/>
      </rPr>
      <t>organization</t>
    </r>
  </si>
  <si>
    <r>
      <t xml:space="preserve">Main economic activity: </t>
    </r>
    <r>
      <rPr>
        <sz val="10"/>
        <rFont val="Times New Roman"/>
        <family val="1"/>
      </rPr>
      <t xml:space="preserve">Main economic activity is based on the </t>
    </r>
    <r>
      <rPr>
        <b/>
        <sz val="10"/>
        <rFont val="Times New Roman"/>
        <family val="1"/>
      </rPr>
      <t xml:space="preserve">International Standard Industrial Classification (ISIC) - Revision 4. </t>
    </r>
    <r>
      <rPr>
        <sz val="10"/>
        <rFont val="Times New Roman"/>
        <family val="1"/>
      </rPr>
      <t>Please refer the attachment / worksheet on</t>
    </r>
    <r>
      <rPr>
        <b/>
        <sz val="10"/>
        <rFont val="Times New Roman"/>
        <family val="1"/>
      </rPr>
      <t xml:space="preserve"> ISIC Activities </t>
    </r>
    <r>
      <rPr>
        <sz val="10"/>
        <rFont val="Times New Roman"/>
        <family val="1"/>
      </rPr>
      <t xml:space="preserve">to choose your company's main industrial activity. If your activities can be found in two or more of the ISIC Revision 4 </t>
    </r>
    <r>
      <rPr>
        <i/>
        <sz val="10"/>
        <rFont val="Times New Roman"/>
        <family val="1"/>
      </rPr>
      <t>Classification</t>
    </r>
    <r>
      <rPr>
        <sz val="10"/>
        <rFont val="Times New Roman"/>
        <family val="1"/>
      </rPr>
      <t xml:space="preserve">, use the Division of your main activity. </t>
    </r>
  </si>
  <si>
    <r>
      <t>Confidentiality:</t>
    </r>
    <r>
      <rPr>
        <sz val="12"/>
        <rFont val="Times New Roman"/>
        <family val="1"/>
      </rPr>
      <t xml:space="preserve"> The confidentiality of the information you provide is guaranteed under Article 7.1 of the Central Statistical Autority Act (1952). The information will be combined with information from other survey respondents in order to produce aggregated data for statistical purposes only. The individual information will only be accessible to Directorate of Investment and Company Administration (DICA) statistics staff and will not be released to any other individual or organization.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</si>
</sst>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0"/>
      <name val="Times New Roman"/>
    </font>
    <font>
      <b/>
      <sz val="10"/>
      <name val="Times New Roman"/>
      <family val="1"/>
    </font>
    <font>
      <b/>
      <sz val="12"/>
      <name val="Times New Roman"/>
      <family val="1"/>
    </font>
    <font>
      <b/>
      <sz val="14"/>
      <name val="Times New Roman"/>
      <family val="1"/>
    </font>
    <font>
      <sz val="10"/>
      <name val="Times New Roman"/>
      <family val="1"/>
    </font>
    <font>
      <sz val="8"/>
      <name val="Times New Roman"/>
      <family val="1"/>
    </font>
    <font>
      <sz val="8"/>
      <name val="Times New Roman"/>
      <family val="1"/>
    </font>
    <font>
      <b/>
      <sz val="9"/>
      <name val="Times New Roman"/>
      <family val="1"/>
    </font>
    <font>
      <sz val="9"/>
      <name val="Times New Roman"/>
      <family val="1"/>
    </font>
    <font>
      <sz val="10"/>
      <color rgb="FFFF0000"/>
      <name val="Times New Roman"/>
      <family val="1"/>
    </font>
    <font>
      <sz val="11"/>
      <name val="Times New Roman"/>
      <family val="1"/>
    </font>
    <font>
      <b/>
      <sz val="11"/>
      <name val="Times New Roman"/>
      <family val="1"/>
    </font>
    <font>
      <b/>
      <i/>
      <sz val="11"/>
      <name val="Times New Roman"/>
      <family val="1"/>
    </font>
    <font>
      <b/>
      <sz val="8"/>
      <name val="Times New Roman"/>
      <family val="1"/>
    </font>
    <font>
      <b/>
      <i/>
      <sz val="10"/>
      <name val="Times New Roman"/>
      <family val="1"/>
    </font>
    <font>
      <sz val="9"/>
      <color rgb="FFFF0000"/>
      <name val="Times New Roman"/>
      <family val="1"/>
    </font>
    <font>
      <sz val="12"/>
      <name val="Times New Roman"/>
      <family val="1"/>
    </font>
    <font>
      <i/>
      <sz val="10"/>
      <name val="Times New Roman"/>
      <family val="1"/>
    </font>
    <font>
      <i/>
      <sz val="9"/>
      <name val="Times New Roman"/>
      <family val="1"/>
    </font>
    <font>
      <b/>
      <i/>
      <sz val="12"/>
      <name val="Times New Roman"/>
      <family val="1"/>
    </font>
    <font>
      <i/>
      <sz val="12"/>
      <name val="Times New Roman"/>
      <family val="1"/>
    </font>
  </fonts>
  <fills count="7">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1" tint="0.34998626667073579"/>
        <bgColor indexed="64"/>
      </patternFill>
    </fill>
  </fills>
  <borders count="42">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double">
        <color indexed="64"/>
      </left>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s>
  <cellStyleXfs count="2">
    <xf numFmtId="0" fontId="0" fillId="0" borderId="0"/>
    <xf numFmtId="0" fontId="4" fillId="0" borderId="0"/>
  </cellStyleXfs>
  <cellXfs count="270">
    <xf numFmtId="0" fontId="0" fillId="0" borderId="0" xfId="0"/>
    <xf numFmtId="0" fontId="8" fillId="0" borderId="0" xfId="0" applyFont="1" applyAlignment="1">
      <alignment horizontal="left" vertical="top" wrapText="1"/>
    </xf>
    <xf numFmtId="0" fontId="6" fillId="0" borderId="0" xfId="0" applyFont="1" applyFill="1"/>
    <xf numFmtId="0" fontId="6" fillId="0" borderId="0" xfId="0" applyFont="1" applyFill="1" applyBorder="1"/>
    <xf numFmtId="0" fontId="8" fillId="0" borderId="0" xfId="0" applyFont="1" applyFill="1" applyAlignment="1">
      <alignment horizontal="left" vertical="top" wrapText="1"/>
    </xf>
    <xf numFmtId="0" fontId="8" fillId="0" borderId="0" xfId="0" applyFont="1" applyFill="1" applyBorder="1" applyAlignment="1">
      <alignment vertical="center"/>
    </xf>
    <xf numFmtId="0" fontId="8" fillId="0" borderId="9" xfId="0" applyFont="1" applyFill="1" applyBorder="1"/>
    <xf numFmtId="0" fontId="8" fillId="0" borderId="13" xfId="0" applyFont="1" applyFill="1" applyBorder="1"/>
    <xf numFmtId="0" fontId="8" fillId="0" borderId="0" xfId="0" applyFont="1" applyAlignment="1">
      <alignment horizontal="left" wrapText="1"/>
    </xf>
    <xf numFmtId="0" fontId="8" fillId="0" borderId="0" xfId="0" applyFont="1" applyAlignment="1">
      <alignment horizontal="left" vertical="top" wrapText="1"/>
    </xf>
    <xf numFmtId="0" fontId="6" fillId="0" borderId="0" xfId="0" applyFont="1" applyFill="1" applyBorder="1" applyAlignment="1"/>
    <xf numFmtId="0" fontId="8" fillId="0" borderId="0" xfId="0" applyFont="1" applyFill="1"/>
    <xf numFmtId="0" fontId="4" fillId="0" borderId="0" xfId="0" applyFont="1" applyFill="1" applyBorder="1"/>
    <xf numFmtId="0" fontId="10" fillId="0" borderId="0" xfId="0" applyFont="1"/>
    <xf numFmtId="0" fontId="11" fillId="0" borderId="0" xfId="0" applyFont="1"/>
    <xf numFmtId="49" fontId="8" fillId="0" borderId="0" xfId="0" applyNumberFormat="1" applyFont="1" applyAlignment="1"/>
    <xf numFmtId="0" fontId="8"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wrapText="1"/>
    </xf>
    <xf numFmtId="0" fontId="13" fillId="0" borderId="0" xfId="0" applyFont="1" applyFill="1" applyAlignment="1">
      <alignment horizontal="center" vertical="center"/>
    </xf>
    <xf numFmtId="0" fontId="8" fillId="0" borderId="0" xfId="0" applyFont="1" applyFill="1" applyAlignment="1">
      <alignment horizontal="left"/>
    </xf>
    <xf numFmtId="0" fontId="3" fillId="2" borderId="0" xfId="0" applyFont="1" applyFill="1"/>
    <xf numFmtId="0" fontId="0" fillId="2" borderId="0" xfId="0" applyFill="1"/>
    <xf numFmtId="0" fontId="2" fillId="2" borderId="0" xfId="0" applyFont="1" applyFill="1"/>
    <xf numFmtId="0" fontId="2" fillId="2" borderId="0" xfId="0" applyFont="1" applyFill="1" applyAlignment="1">
      <alignment vertical="top"/>
    </xf>
    <xf numFmtId="0" fontId="0" fillId="2" borderId="1" xfId="0" applyFill="1" applyBorder="1"/>
    <xf numFmtId="0" fontId="0" fillId="2" borderId="3" xfId="0" applyFill="1" applyBorder="1"/>
    <xf numFmtId="0" fontId="0" fillId="2" borderId="0" xfId="0" applyFill="1" applyBorder="1"/>
    <xf numFmtId="0" fontId="0" fillId="2" borderId="5" xfId="0" applyFill="1" applyBorder="1"/>
    <xf numFmtId="0" fontId="0" fillId="2" borderId="6" xfId="0" applyFill="1" applyBorder="1"/>
    <xf numFmtId="0" fontId="1" fillId="2" borderId="0" xfId="0" applyFont="1" applyFill="1"/>
    <xf numFmtId="0" fontId="6" fillId="2" borderId="0" xfId="0" applyFont="1" applyFill="1"/>
    <xf numFmtId="0" fontId="2" fillId="0" borderId="0" xfId="0" applyFont="1" applyFill="1" applyAlignment="1">
      <alignment horizontal="center"/>
    </xf>
    <xf numFmtId="0" fontId="7" fillId="0" borderId="0" xfId="0" applyFont="1" applyFill="1" applyAlignment="1">
      <alignment horizontal="center"/>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1" xfId="0" applyFont="1" applyFill="1" applyBorder="1" applyAlignment="1">
      <alignment horizontal="center"/>
    </xf>
    <xf numFmtId="0" fontId="8" fillId="0" borderId="10" xfId="0" applyFont="1" applyFill="1" applyBorder="1" applyAlignment="1"/>
    <xf numFmtId="0" fontId="1" fillId="0" borderId="0" xfId="0" applyFont="1" applyFill="1" applyAlignment="1">
      <alignment vertical="center"/>
    </xf>
    <xf numFmtId="0" fontId="6" fillId="0" borderId="0" xfId="0" applyFont="1" applyFill="1" applyAlignment="1">
      <alignment wrapText="1"/>
    </xf>
    <xf numFmtId="0" fontId="0" fillId="2" borderId="0" xfId="0" applyFill="1" applyBorder="1" applyAlignment="1">
      <alignment horizontal="left"/>
    </xf>
    <xf numFmtId="0" fontId="0" fillId="2" borderId="0" xfId="0" applyFill="1" applyBorder="1" applyAlignment="1">
      <alignment horizontal="center"/>
    </xf>
    <xf numFmtId="0" fontId="0" fillId="2" borderId="2" xfId="0" applyFill="1" applyBorder="1"/>
    <xf numFmtId="0" fontId="0" fillId="2" borderId="4" xfId="0" applyFill="1" applyBorder="1"/>
    <xf numFmtId="0" fontId="0" fillId="2" borderId="7" xfId="0" applyFill="1" applyBorder="1"/>
    <xf numFmtId="0" fontId="1" fillId="2" borderId="8" xfId="0" applyFont="1" applyFill="1" applyBorder="1"/>
    <xf numFmtId="0" fontId="7" fillId="0" borderId="0" xfId="0" applyFont="1" applyFill="1" applyAlignment="1">
      <alignment horizontal="left"/>
    </xf>
    <xf numFmtId="0" fontId="4" fillId="2" borderId="0" xfId="0" applyFont="1" applyFill="1" applyBorder="1"/>
    <xf numFmtId="0" fontId="15" fillId="0" borderId="0" xfId="0" applyFont="1" applyFill="1"/>
    <xf numFmtId="0" fontId="4" fillId="0" borderId="0" xfId="0" applyFont="1"/>
    <xf numFmtId="0" fontId="0" fillId="4" borderId="11" xfId="0" applyFill="1" applyBorder="1" applyAlignment="1">
      <alignment horizontal="center"/>
    </xf>
    <xf numFmtId="0" fontId="12" fillId="0" borderId="0" xfId="0" applyFont="1"/>
    <xf numFmtId="0" fontId="16" fillId="0" borderId="0" xfId="0" applyFont="1"/>
    <xf numFmtId="0" fontId="16" fillId="0" borderId="0" xfId="0" applyFont="1" applyAlignment="1">
      <alignment horizontal="left"/>
    </xf>
    <xf numFmtId="0" fontId="10" fillId="0" borderId="0" xfId="0" quotePrefix="1" applyFont="1"/>
    <xf numFmtId="0" fontId="4" fillId="0" borderId="0" xfId="0" quotePrefix="1" applyFont="1"/>
    <xf numFmtId="0" fontId="17" fillId="0" borderId="0" xfId="0" applyFont="1"/>
    <xf numFmtId="0" fontId="8" fillId="0" borderId="9" xfId="0" applyFont="1" applyFill="1" applyBorder="1" applyAlignment="1">
      <alignment horizontal="left"/>
    </xf>
    <xf numFmtId="3" fontId="8" fillId="0" borderId="9" xfId="0" applyNumberFormat="1" applyFont="1" applyFill="1" applyBorder="1"/>
    <xf numFmtId="3" fontId="8" fillId="0" borderId="11" xfId="0" applyNumberFormat="1" applyFont="1" applyFill="1" applyBorder="1"/>
    <xf numFmtId="3" fontId="8" fillId="0" borderId="7" xfId="0" applyNumberFormat="1" applyFont="1" applyFill="1" applyBorder="1"/>
    <xf numFmtId="3" fontId="8" fillId="0" borderId="13" xfId="0" applyNumberFormat="1" applyFont="1" applyFill="1" applyBorder="1"/>
    <xf numFmtId="3" fontId="8" fillId="0" borderId="11" xfId="0" applyNumberFormat="1" applyFont="1" applyFill="1" applyBorder="1" applyAlignment="1">
      <alignment horizontal="right"/>
    </xf>
    <xf numFmtId="3" fontId="8" fillId="0" borderId="9" xfId="0" applyNumberFormat="1" applyFont="1" applyFill="1" applyBorder="1" applyAlignment="1">
      <alignment horizontal="right"/>
    </xf>
    <xf numFmtId="3" fontId="8" fillId="0" borderId="9" xfId="0" applyNumberFormat="1" applyFont="1" applyFill="1" applyBorder="1" applyAlignment="1"/>
    <xf numFmtId="0" fontId="8" fillId="0" borderId="0" xfId="0" applyFont="1" applyAlignment="1">
      <alignment horizontal="left" vertical="top" wrapText="1"/>
    </xf>
    <xf numFmtId="0" fontId="7" fillId="0" borderId="0" xfId="0" applyFont="1" applyFill="1" applyBorder="1" applyAlignment="1"/>
    <xf numFmtId="0" fontId="7" fillId="0" borderId="1" xfId="0" applyFont="1" applyFill="1" applyBorder="1" applyAlignment="1">
      <alignment horizontal="center"/>
    </xf>
    <xf numFmtId="0" fontId="8" fillId="0" borderId="1" xfId="0" applyFont="1" applyFill="1" applyBorder="1"/>
    <xf numFmtId="3" fontId="8" fillId="0" borderId="1" xfId="0" applyNumberFormat="1" applyFont="1" applyFill="1" applyBorder="1"/>
    <xf numFmtId="0" fontId="7" fillId="0" borderId="0" xfId="1" applyFont="1" applyFill="1" applyAlignment="1">
      <alignment vertical="center" wrapText="1"/>
    </xf>
    <xf numFmtId="0" fontId="7" fillId="0" borderId="0" xfId="0" applyFont="1" applyFill="1" applyAlignment="1">
      <alignment vertical="center" wrapText="1"/>
    </xf>
    <xf numFmtId="0" fontId="5" fillId="0" borderId="0" xfId="0" applyFont="1" applyFill="1"/>
    <xf numFmtId="0" fontId="8" fillId="0" borderId="13" xfId="0" applyFont="1" applyFill="1" applyBorder="1" applyAlignment="1">
      <alignment horizontal="center" vertical="center" wrapText="1"/>
    </xf>
    <xf numFmtId="0" fontId="4" fillId="2" borderId="0" xfId="0" applyFont="1" applyFill="1" applyBorder="1" applyAlignment="1">
      <alignment horizontal="left" wrapText="1"/>
    </xf>
    <xf numFmtId="0" fontId="4" fillId="0" borderId="0" xfId="0" applyFont="1" applyFill="1"/>
    <xf numFmtId="0" fontId="4" fillId="2" borderId="0" xfId="0" applyFont="1" applyFill="1" applyAlignment="1">
      <alignment vertical="center"/>
    </xf>
    <xf numFmtId="0" fontId="8" fillId="0" borderId="7" xfId="0" applyFont="1" applyFill="1" applyBorder="1"/>
    <xf numFmtId="0" fontId="1" fillId="2" borderId="27" xfId="0" applyFont="1" applyFill="1" applyBorder="1" applyAlignment="1"/>
    <xf numFmtId="0" fontId="1" fillId="2" borderId="16" xfId="0" applyFont="1" applyFill="1" applyBorder="1" applyAlignment="1"/>
    <xf numFmtId="0" fontId="0" fillId="0" borderId="16" xfId="0" applyFill="1" applyBorder="1" applyAlignment="1"/>
    <xf numFmtId="0" fontId="0" fillId="0" borderId="17" xfId="0" applyFill="1" applyBorder="1" applyAlignment="1"/>
    <xf numFmtId="0" fontId="4" fillId="2" borderId="0" xfId="0" applyFont="1" applyFill="1"/>
    <xf numFmtId="0" fontId="8" fillId="0" borderId="11" xfId="0" quotePrefix="1" applyFont="1" applyFill="1" applyBorder="1" applyAlignment="1">
      <alignment horizontal="center"/>
    </xf>
    <xf numFmtId="0" fontId="3" fillId="0" borderId="0" xfId="0" applyFont="1" applyAlignment="1">
      <alignment horizontal="left" vertical="center" wrapText="1"/>
    </xf>
    <xf numFmtId="0" fontId="3" fillId="0" borderId="0" xfId="0" applyFont="1" applyBorder="1" applyAlignment="1">
      <alignment horizontal="left" vertical="center" wrapText="1"/>
    </xf>
    <xf numFmtId="0" fontId="8" fillId="0" borderId="0" xfId="0" applyFont="1" applyBorder="1" applyAlignment="1">
      <alignment horizontal="left" vertical="center" wrapText="1"/>
    </xf>
    <xf numFmtId="0" fontId="7" fillId="0" borderId="0" xfId="0" applyFont="1" applyBorder="1" applyAlignment="1">
      <alignment horizontal="left" vertical="center" wrapText="1"/>
    </xf>
    <xf numFmtId="49" fontId="1" fillId="2" borderId="0" xfId="0" applyNumberFormat="1" applyFont="1" applyFill="1" applyBorder="1" applyAlignment="1">
      <alignment horizontal="center" vertical="center"/>
    </xf>
    <xf numFmtId="0" fontId="4" fillId="2" borderId="0" xfId="0" applyFont="1" applyFill="1" applyBorder="1" applyAlignment="1">
      <alignment vertical="top" wrapText="1"/>
    </xf>
    <xf numFmtId="0" fontId="5" fillId="2" borderId="0" xfId="0" applyFont="1" applyFill="1" applyAlignment="1">
      <alignment wrapText="1"/>
    </xf>
    <xf numFmtId="0" fontId="4" fillId="2" borderId="3" xfId="0" applyFont="1" applyFill="1" applyBorder="1" applyAlignment="1">
      <alignment wrapText="1"/>
    </xf>
    <xf numFmtId="0" fontId="4" fillId="2" borderId="0" xfId="0" applyFont="1" applyFill="1" applyBorder="1" applyAlignment="1">
      <alignment wrapText="1"/>
    </xf>
    <xf numFmtId="0" fontId="2" fillId="0" borderId="0" xfId="0" applyFont="1" applyFill="1" applyBorder="1" applyAlignment="1"/>
    <xf numFmtId="0" fontId="7" fillId="0" borderId="4" xfId="0" applyFont="1" applyFill="1" applyBorder="1" applyAlignment="1">
      <alignment horizontal="center"/>
    </xf>
    <xf numFmtId="0" fontId="8" fillId="0" borderId="0" xfId="0" applyFont="1" applyFill="1" applyAlignment="1">
      <alignment wrapText="1"/>
    </xf>
    <xf numFmtId="0" fontId="8" fillId="0" borderId="0" xfId="0" applyFont="1" applyFill="1" applyAlignment="1"/>
    <xf numFmtId="0" fontId="4" fillId="0" borderId="11" xfId="0" applyFont="1" applyFill="1" applyBorder="1"/>
    <xf numFmtId="0" fontId="4" fillId="0" borderId="12" xfId="0" applyFont="1" applyFill="1" applyBorder="1" applyAlignment="1"/>
    <xf numFmtId="0" fontId="4" fillId="0" borderId="11" xfId="0" applyFont="1" applyFill="1" applyBorder="1" applyAlignment="1">
      <alignment vertical="center"/>
    </xf>
    <xf numFmtId="0" fontId="4" fillId="0" borderId="10" xfId="0" applyFont="1" applyFill="1" applyBorder="1"/>
    <xf numFmtId="0" fontId="4" fillId="0" borderId="12" xfId="0" applyFont="1" applyFill="1" applyBorder="1" applyAlignment="1">
      <alignment horizontal="left"/>
    </xf>
    <xf numFmtId="0" fontId="4" fillId="0" borderId="9" xfId="0" applyFont="1" applyFill="1" applyBorder="1"/>
    <xf numFmtId="0" fontId="1" fillId="0" borderId="0" xfId="0" applyFont="1"/>
    <xf numFmtId="0" fontId="14" fillId="0" borderId="0" xfId="0" applyFont="1"/>
    <xf numFmtId="0" fontId="4" fillId="0" borderId="0" xfId="0" applyFont="1" applyAlignment="1">
      <alignment horizontal="left"/>
    </xf>
    <xf numFmtId="0" fontId="4" fillId="0" borderId="10" xfId="0" applyFont="1" applyFill="1" applyBorder="1" applyAlignment="1">
      <alignment vertical="center" wrapText="1"/>
    </xf>
    <xf numFmtId="0" fontId="4" fillId="0" borderId="12" xfId="0" applyFont="1" applyFill="1" applyBorder="1" applyAlignment="1">
      <alignment vertical="center" wrapText="1"/>
    </xf>
    <xf numFmtId="0" fontId="4" fillId="0" borderId="9" xfId="0" applyFont="1" applyFill="1" applyBorder="1" applyAlignment="1">
      <alignment vertical="center" wrapText="1"/>
    </xf>
    <xf numFmtId="0" fontId="4" fillId="0" borderId="11" xfId="0" applyFont="1" applyFill="1" applyBorder="1" applyAlignment="1"/>
    <xf numFmtId="0" fontId="7" fillId="0" borderId="0" xfId="0" applyFont="1" applyFill="1" applyBorder="1" applyAlignment="1">
      <alignment horizontal="center"/>
    </xf>
    <xf numFmtId="0" fontId="8" fillId="0" borderId="0" xfId="0" applyFont="1" applyFill="1" applyBorder="1"/>
    <xf numFmtId="3" fontId="8" fillId="0" borderId="0" xfId="0" applyNumberFormat="1" applyFont="1" applyFill="1" applyBorder="1"/>
    <xf numFmtId="0" fontId="8" fillId="0" borderId="14" xfId="0" applyFont="1" applyFill="1" applyBorder="1" applyAlignment="1">
      <alignment vertical="center" wrapText="1"/>
    </xf>
    <xf numFmtId="0" fontId="2" fillId="0" borderId="0" xfId="0" applyFont="1" applyFill="1" applyBorder="1" applyAlignment="1">
      <alignment horizontal="center"/>
    </xf>
    <xf numFmtId="0" fontId="7" fillId="0" borderId="4" xfId="0" applyFont="1" applyFill="1" applyBorder="1" applyAlignment="1">
      <alignment horizontal="center" vertical="center" wrapText="1"/>
    </xf>
    <xf numFmtId="0" fontId="15" fillId="0" borderId="4" xfId="0" applyFont="1" applyFill="1" applyBorder="1"/>
    <xf numFmtId="0" fontId="8" fillId="6" borderId="12" xfId="0" applyFont="1" applyFill="1" applyBorder="1" applyAlignment="1"/>
    <xf numFmtId="0" fontId="8" fillId="6" borderId="6" xfId="0" applyFont="1" applyFill="1" applyBorder="1" applyAlignment="1">
      <alignment horizontal="center" vertical="center" wrapText="1"/>
    </xf>
    <xf numFmtId="0" fontId="8" fillId="6" borderId="12" xfId="0" applyFont="1" applyFill="1" applyBorder="1" applyAlignment="1">
      <alignment horizontal="center"/>
    </xf>
    <xf numFmtId="0" fontId="8" fillId="6" borderId="9" xfId="0" applyFont="1" applyFill="1" applyBorder="1" applyAlignment="1">
      <alignment horizontal="center"/>
    </xf>
    <xf numFmtId="0" fontId="8" fillId="6" borderId="9" xfId="0" applyFont="1" applyFill="1" applyBorder="1" applyAlignment="1"/>
    <xf numFmtId="0" fontId="7" fillId="0" borderId="11" xfId="0" applyFont="1" applyFill="1" applyBorder="1" applyAlignment="1">
      <alignment horizontal="center"/>
    </xf>
    <xf numFmtId="0" fontId="7" fillId="0" borderId="0" xfId="1" applyFont="1" applyFill="1" applyBorder="1" applyAlignment="1">
      <alignment vertical="center" wrapText="1"/>
    </xf>
    <xf numFmtId="3" fontId="8" fillId="6" borderId="12" xfId="0" applyNumberFormat="1" applyFont="1" applyFill="1" applyBorder="1"/>
    <xf numFmtId="3" fontId="8" fillId="6" borderId="12" xfId="0" applyNumberFormat="1" applyFont="1" applyFill="1" applyBorder="1" applyAlignment="1">
      <alignment horizontal="right"/>
    </xf>
    <xf numFmtId="3" fontId="8" fillId="6" borderId="9" xfId="0" applyNumberFormat="1" applyFont="1" applyFill="1" applyBorder="1" applyAlignment="1"/>
    <xf numFmtId="0" fontId="8" fillId="0" borderId="12" xfId="0" applyFont="1" applyFill="1" applyBorder="1"/>
    <xf numFmtId="0" fontId="8" fillId="0" borderId="6" xfId="0" applyFont="1" applyFill="1" applyBorder="1"/>
    <xf numFmtId="0" fontId="8" fillId="6" borderId="6" xfId="0" applyFont="1" applyFill="1" applyBorder="1"/>
    <xf numFmtId="0" fontId="8" fillId="0" borderId="9" xfId="0" applyFont="1" applyFill="1" applyBorder="1" applyAlignment="1">
      <alignment horizontal="center"/>
    </xf>
    <xf numFmtId="0" fontId="8" fillId="0" borderId="32" xfId="0" applyFont="1" applyFill="1" applyBorder="1" applyAlignment="1">
      <alignment horizontal="center" vertical="center" wrapText="1"/>
    </xf>
    <xf numFmtId="0" fontId="8" fillId="0" borderId="33" xfId="0" quotePrefix="1" applyFont="1" applyFill="1" applyBorder="1" applyAlignment="1">
      <alignment horizontal="center"/>
    </xf>
    <xf numFmtId="0" fontId="8" fillId="0" borderId="32" xfId="0" applyFont="1" applyFill="1" applyBorder="1"/>
    <xf numFmtId="3" fontId="8" fillId="0" borderId="34" xfId="0" applyNumberFormat="1" applyFont="1" applyFill="1" applyBorder="1"/>
    <xf numFmtId="0" fontId="8" fillId="6" borderId="35" xfId="0" applyFont="1" applyFill="1" applyBorder="1" applyAlignment="1">
      <alignment horizontal="center" vertical="center" wrapText="1"/>
    </xf>
    <xf numFmtId="0" fontId="8" fillId="6" borderId="36" xfId="0" quotePrefix="1" applyFont="1" applyFill="1" applyBorder="1" applyAlignment="1">
      <alignment horizontal="center"/>
    </xf>
    <xf numFmtId="0" fontId="8" fillId="6" borderId="37" xfId="0" applyFont="1" applyFill="1" applyBorder="1" applyAlignment="1"/>
    <xf numFmtId="0" fontId="8" fillId="6" borderId="36" xfId="0" applyFont="1" applyFill="1" applyBorder="1" applyAlignment="1"/>
    <xf numFmtId="0" fontId="8" fillId="0" borderId="38" xfId="0" applyFont="1" applyFill="1" applyBorder="1"/>
    <xf numFmtId="0" fontId="8" fillId="0" borderId="39" xfId="0" applyFont="1" applyFill="1" applyBorder="1"/>
    <xf numFmtId="0" fontId="8" fillId="0" borderId="40" xfId="0" applyFont="1" applyFill="1" applyBorder="1"/>
    <xf numFmtId="0" fontId="8" fillId="0" borderId="10" xfId="0" applyFont="1" applyFill="1" applyBorder="1" applyAlignment="1">
      <alignment horizontal="center"/>
    </xf>
    <xf numFmtId="3" fontId="8" fillId="0" borderId="6" xfId="0" applyNumberFormat="1" applyFont="1" applyFill="1" applyBorder="1"/>
    <xf numFmtId="0" fontId="8" fillId="0" borderId="38" xfId="0" applyFont="1" applyFill="1" applyBorder="1" applyAlignment="1">
      <alignment horizontal="center"/>
    </xf>
    <xf numFmtId="3" fontId="8" fillId="0" borderId="32" xfId="0" applyNumberFormat="1" applyFont="1" applyFill="1" applyBorder="1"/>
    <xf numFmtId="3" fontId="8" fillId="0" borderId="33" xfId="0" applyNumberFormat="1" applyFont="1" applyFill="1" applyBorder="1"/>
    <xf numFmtId="0" fontId="8" fillId="6" borderId="37" xfId="0" applyFont="1" applyFill="1" applyBorder="1" applyAlignment="1">
      <alignment horizontal="center"/>
    </xf>
    <xf numFmtId="3" fontId="8" fillId="0" borderId="38" xfId="0" applyNumberFormat="1" applyFont="1" applyFill="1" applyBorder="1"/>
    <xf numFmtId="3" fontId="8" fillId="0" borderId="39" xfId="0" applyNumberFormat="1" applyFont="1" applyFill="1" applyBorder="1"/>
    <xf numFmtId="3" fontId="8" fillId="0" borderId="41" xfId="0" applyNumberFormat="1" applyFont="1" applyFill="1" applyBorder="1"/>
    <xf numFmtId="0" fontId="8" fillId="6" borderId="33" xfId="0" applyFont="1" applyFill="1" applyBorder="1" applyAlignment="1">
      <alignment horizontal="center"/>
    </xf>
    <xf numFmtId="0" fontId="8" fillId="6" borderId="33" xfId="0" applyFont="1" applyFill="1" applyBorder="1" applyAlignment="1"/>
    <xf numFmtId="0" fontId="7" fillId="0" borderId="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8" fillId="0" borderId="9" xfId="0" applyFont="1" applyFill="1" applyBorder="1" applyAlignment="1">
      <alignment horizontal="left"/>
    </xf>
    <xf numFmtId="0" fontId="8" fillId="0" borderId="0" xfId="0" applyFont="1" applyAlignment="1"/>
    <xf numFmtId="0" fontId="7" fillId="0" borderId="0" xfId="0" applyFont="1" applyAlignment="1"/>
    <xf numFmtId="0" fontId="8" fillId="0" borderId="0" xfId="0" applyFont="1"/>
    <xf numFmtId="49" fontId="7" fillId="0" borderId="0" xfId="0" applyNumberFormat="1" applyFont="1" applyAlignment="1"/>
    <xf numFmtId="0" fontId="8" fillId="0" borderId="0" xfId="0" applyFont="1" applyAlignment="1">
      <alignment horizontal="left"/>
    </xf>
    <xf numFmtId="49" fontId="7" fillId="0" borderId="0" xfId="0" applyNumberFormat="1" applyFont="1" applyAlignment="1">
      <alignment wrapText="1"/>
    </xf>
    <xf numFmtId="49" fontId="7" fillId="0" borderId="0" xfId="0" applyNumberFormat="1" applyFont="1" applyAlignment="1">
      <alignment vertical="center"/>
    </xf>
    <xf numFmtId="0" fontId="0" fillId="0" borderId="0" xfId="0" applyAlignment="1"/>
    <xf numFmtId="0" fontId="0" fillId="0" borderId="0" xfId="0" applyAlignment="1">
      <alignment wrapText="1"/>
    </xf>
    <xf numFmtId="0" fontId="4" fillId="0" borderId="1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8" fillId="0" borderId="1" xfId="0" applyFont="1" applyFill="1" applyBorder="1" applyAlignment="1">
      <alignment vertical="center" wrapText="1"/>
    </xf>
    <xf numFmtId="0" fontId="1" fillId="0" borderId="0" xfId="0" applyFont="1" applyAlignment="1">
      <alignment horizontal="center" vertical="center" wrapText="1"/>
    </xf>
    <xf numFmtId="0" fontId="2" fillId="2" borderId="0" xfId="0" applyFont="1" applyFill="1" applyAlignment="1">
      <alignment vertical="center" wrapText="1"/>
    </xf>
    <xf numFmtId="0" fontId="16" fillId="0" borderId="0" xfId="0" applyFont="1" applyAlignment="1">
      <alignment horizontal="left" vertical="top" wrapText="1"/>
    </xf>
    <xf numFmtId="0" fontId="16" fillId="0" borderId="0" xfId="0" applyFont="1" applyFill="1" applyAlignment="1">
      <alignment horizontal="left" vertical="top" wrapText="1"/>
    </xf>
    <xf numFmtId="0" fontId="16" fillId="0" borderId="0" xfId="1" applyFont="1" applyBorder="1" applyAlignment="1">
      <alignment horizontal="left" vertical="center" wrapText="1"/>
    </xf>
    <xf numFmtId="0" fontId="16" fillId="0" borderId="0" xfId="0" applyFont="1" applyBorder="1" applyAlignment="1">
      <alignment horizontal="left" vertical="center" wrapText="1"/>
    </xf>
    <xf numFmtId="0" fontId="16" fillId="0" borderId="0" xfId="0" applyFont="1" applyBorder="1" applyAlignment="1">
      <alignment vertical="center" wrapText="1"/>
    </xf>
    <xf numFmtId="0" fontId="2" fillId="0" borderId="0" xfId="0" applyFont="1" applyBorder="1" applyAlignment="1">
      <alignment horizontal="left" vertical="center" wrapText="1"/>
    </xf>
    <xf numFmtId="0" fontId="16" fillId="2" borderId="0" xfId="0" applyFont="1" applyFill="1" applyBorder="1" applyAlignment="1">
      <alignment vertical="center" wrapText="1"/>
    </xf>
    <xf numFmtId="0" fontId="1" fillId="0" borderId="0" xfId="0" applyFont="1" applyFill="1" applyBorder="1" applyAlignment="1">
      <alignment horizontal="center" vertical="center"/>
    </xf>
    <xf numFmtId="0" fontId="4" fillId="0" borderId="29"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1" xfId="0" applyFont="1" applyFill="1" applyBorder="1" applyAlignment="1">
      <alignment vertical="center" wrapText="1"/>
    </xf>
    <xf numFmtId="0" fontId="4" fillId="0" borderId="14" xfId="0" applyFont="1" applyFill="1" applyBorder="1" applyAlignment="1">
      <alignment vertical="center" wrapText="1"/>
    </xf>
    <xf numFmtId="0" fontId="4" fillId="6" borderId="0" xfId="0" applyFont="1" applyFill="1"/>
    <xf numFmtId="0" fontId="1" fillId="0" borderId="0" xfId="0" applyFont="1" applyFill="1" applyAlignment="1">
      <alignment horizontal="center" vertical="center"/>
    </xf>
    <xf numFmtId="0" fontId="4" fillId="0" borderId="10" xfId="0" applyFont="1" applyFill="1" applyBorder="1" applyAlignment="1">
      <alignment vertical="center"/>
    </xf>
    <xf numFmtId="0" fontId="4" fillId="0" borderId="8" xfId="0" applyFont="1" applyFill="1" applyBorder="1" applyAlignment="1">
      <alignment vertical="center" wrapText="1"/>
    </xf>
    <xf numFmtId="0" fontId="7" fillId="0" borderId="0" xfId="0" applyFont="1" applyFill="1" applyAlignment="1"/>
    <xf numFmtId="0" fontId="0" fillId="0" borderId="0" xfId="0" applyFill="1"/>
    <xf numFmtId="0" fontId="3" fillId="2" borderId="0" xfId="0" applyFont="1" applyFill="1" applyAlignment="1">
      <alignment vertical="top"/>
    </xf>
    <xf numFmtId="0" fontId="0" fillId="4" borderId="11" xfId="0" applyFill="1" applyBorder="1" applyAlignment="1">
      <alignment horizontal="left"/>
    </xf>
    <xf numFmtId="0" fontId="1" fillId="4" borderId="10" xfId="0" applyFont="1" applyFill="1" applyBorder="1" applyAlignment="1">
      <alignment horizontal="center"/>
    </xf>
    <xf numFmtId="0" fontId="1" fillId="4" borderId="12" xfId="0" applyFont="1" applyFill="1" applyBorder="1" applyAlignment="1">
      <alignment horizontal="center"/>
    </xf>
    <xf numFmtId="0" fontId="1" fillId="4" borderId="9" xfId="0" applyFont="1" applyFill="1" applyBorder="1" applyAlignment="1">
      <alignment horizontal="center"/>
    </xf>
    <xf numFmtId="0" fontId="1" fillId="2" borderId="16" xfId="0" applyFont="1" applyFill="1" applyBorder="1" applyAlignment="1">
      <alignment horizontal="center"/>
    </xf>
    <xf numFmtId="0" fontId="1" fillId="2" borderId="28" xfId="0" applyFont="1" applyFill="1" applyBorder="1" applyAlignment="1">
      <alignment horizontal="center"/>
    </xf>
    <xf numFmtId="0" fontId="4" fillId="5" borderId="15" xfId="0" applyFont="1" applyFill="1" applyBorder="1" applyAlignment="1">
      <alignment horizontal="center"/>
    </xf>
    <xf numFmtId="0" fontId="0" fillId="5" borderId="16" xfId="0" applyFill="1" applyBorder="1" applyAlignment="1">
      <alignment horizontal="center"/>
    </xf>
    <xf numFmtId="0" fontId="0" fillId="5" borderId="17" xfId="0" applyFill="1" applyBorder="1" applyAlignment="1">
      <alignment horizontal="center"/>
    </xf>
    <xf numFmtId="14" fontId="0" fillId="0" borderId="15" xfId="0" applyNumberFormat="1" applyFill="1" applyBorder="1" applyAlignment="1">
      <alignment horizontal="center"/>
    </xf>
    <xf numFmtId="0" fontId="0" fillId="0" borderId="16" xfId="0" applyFill="1" applyBorder="1" applyAlignment="1">
      <alignment horizontal="center"/>
    </xf>
    <xf numFmtId="0" fontId="0" fillId="0" borderId="17" xfId="0" applyFill="1" applyBorder="1" applyAlignment="1">
      <alignment horizontal="center"/>
    </xf>
    <xf numFmtId="0" fontId="0" fillId="2" borderId="18" xfId="0" applyFill="1" applyBorder="1" applyAlignment="1">
      <alignment horizontal="left"/>
    </xf>
    <xf numFmtId="0" fontId="0" fillId="2" borderId="19" xfId="0" applyFill="1" applyBorder="1" applyAlignment="1">
      <alignment horizontal="left"/>
    </xf>
    <xf numFmtId="0" fontId="0" fillId="2" borderId="20" xfId="0" applyFill="1" applyBorder="1" applyAlignment="1">
      <alignment horizontal="left"/>
    </xf>
    <xf numFmtId="0" fontId="0" fillId="2" borderId="3" xfId="0" applyFill="1" applyBorder="1" applyAlignment="1">
      <alignment horizontal="left"/>
    </xf>
    <xf numFmtId="0" fontId="0" fillId="2" borderId="0" xfId="0" applyFill="1" applyBorder="1" applyAlignment="1">
      <alignment horizontal="left"/>
    </xf>
    <xf numFmtId="0" fontId="0" fillId="2" borderId="4" xfId="0" applyFill="1" applyBorder="1" applyAlignment="1">
      <alignment horizontal="left"/>
    </xf>
    <xf numFmtId="0" fontId="1" fillId="2" borderId="24" xfId="0" applyFont="1" applyFill="1" applyBorder="1" applyAlignment="1">
      <alignment horizontal="left"/>
    </xf>
    <xf numFmtId="0" fontId="1" fillId="2" borderId="25" xfId="0" applyFont="1" applyFill="1" applyBorder="1" applyAlignment="1">
      <alignment horizontal="left"/>
    </xf>
    <xf numFmtId="0" fontId="1" fillId="2" borderId="26" xfId="0" applyFont="1" applyFill="1" applyBorder="1" applyAlignment="1">
      <alignment horizontal="left"/>
    </xf>
    <xf numFmtId="0" fontId="1" fillId="2" borderId="18" xfId="0" applyFont="1" applyFill="1" applyBorder="1" applyAlignment="1">
      <alignment horizontal="left"/>
    </xf>
    <xf numFmtId="0" fontId="1" fillId="2" borderId="19" xfId="0" applyFont="1" applyFill="1" applyBorder="1" applyAlignment="1">
      <alignment horizontal="left"/>
    </xf>
    <xf numFmtId="0" fontId="1" fillId="2" borderId="20" xfId="0" applyFont="1" applyFill="1" applyBorder="1" applyAlignment="1">
      <alignment horizontal="left"/>
    </xf>
    <xf numFmtId="0" fontId="0" fillId="2" borderId="21" xfId="0" applyFill="1" applyBorder="1" applyAlignment="1">
      <alignment horizontal="left"/>
    </xf>
    <xf numFmtId="0" fontId="0" fillId="2" borderId="22" xfId="0" applyFill="1" applyBorder="1" applyAlignment="1">
      <alignment horizontal="left"/>
    </xf>
    <xf numFmtId="0" fontId="0" fillId="2" borderId="23" xfId="0" applyFill="1" applyBorder="1" applyAlignment="1">
      <alignment horizontal="left"/>
    </xf>
    <xf numFmtId="0" fontId="1" fillId="5" borderId="16" xfId="0" applyFont="1" applyFill="1" applyBorder="1" applyAlignment="1">
      <alignment horizontal="center"/>
    </xf>
    <xf numFmtId="0" fontId="1" fillId="5" borderId="28" xfId="0" applyFont="1" applyFill="1" applyBorder="1" applyAlignment="1">
      <alignment horizontal="center"/>
    </xf>
    <xf numFmtId="0" fontId="4" fillId="2" borderId="0" xfId="0" applyFont="1" applyFill="1" applyBorder="1" applyAlignment="1">
      <alignment horizontal="center" vertical="top" wrapText="1"/>
    </xf>
    <xf numFmtId="0" fontId="0" fillId="0" borderId="15" xfId="0" applyFill="1" applyBorder="1" applyAlignment="1">
      <alignment horizontal="center"/>
    </xf>
    <xf numFmtId="0" fontId="0" fillId="2" borderId="6" xfId="0" applyFill="1" applyBorder="1" applyAlignment="1">
      <alignment horizontal="center"/>
    </xf>
    <xf numFmtId="0" fontId="8" fillId="0" borderId="6" xfId="0" applyFont="1" applyFill="1" applyBorder="1" applyAlignment="1">
      <alignment horizontal="left"/>
    </xf>
    <xf numFmtId="3" fontId="4" fillId="0" borderId="11" xfId="0" applyNumberFormat="1" applyFont="1" applyFill="1" applyBorder="1" applyAlignment="1">
      <alignment horizontal="center"/>
    </xf>
    <xf numFmtId="0" fontId="4" fillId="2" borderId="10" xfId="0" applyFont="1" applyFill="1" applyBorder="1" applyAlignment="1">
      <alignment horizontal="left" vertical="top" wrapText="1"/>
    </xf>
    <xf numFmtId="0" fontId="4" fillId="2" borderId="12" xfId="0" applyFont="1" applyFill="1" applyBorder="1" applyAlignment="1">
      <alignment horizontal="left" vertical="top" wrapText="1"/>
    </xf>
    <xf numFmtId="0" fontId="4" fillId="2" borderId="9" xfId="0" applyFont="1" applyFill="1" applyBorder="1" applyAlignment="1">
      <alignment horizontal="left" vertical="top" wrapText="1"/>
    </xf>
    <xf numFmtId="0" fontId="4" fillId="2" borderId="10" xfId="0" applyFont="1" applyFill="1" applyBorder="1" applyAlignment="1">
      <alignment horizontal="left" wrapText="1"/>
    </xf>
    <xf numFmtId="0" fontId="4" fillId="2" borderId="12" xfId="0" applyFont="1" applyFill="1" applyBorder="1" applyAlignment="1">
      <alignment horizontal="left" wrapText="1"/>
    </xf>
    <xf numFmtId="0" fontId="4" fillId="2" borderId="11" xfId="0" applyFont="1" applyFill="1" applyBorder="1" applyAlignment="1">
      <alignment horizontal="left" vertical="center" wrapText="1"/>
    </xf>
    <xf numFmtId="0" fontId="4" fillId="2" borderId="0" xfId="0" applyFont="1" applyFill="1" applyAlignment="1">
      <alignment horizontal="left" wrapText="1"/>
    </xf>
    <xf numFmtId="0" fontId="4" fillId="0" borderId="10" xfId="0" applyFont="1" applyFill="1" applyBorder="1" applyAlignment="1">
      <alignment horizontal="left" wrapText="1"/>
    </xf>
    <xf numFmtId="0" fontId="4" fillId="0" borderId="12" xfId="0" applyFont="1" applyFill="1" applyBorder="1" applyAlignment="1">
      <alignment horizontal="left" wrapText="1"/>
    </xf>
    <xf numFmtId="0" fontId="4" fillId="0" borderId="0" xfId="0" applyFont="1" applyFill="1" applyAlignment="1">
      <alignment horizontal="left" vertical="center" wrapText="1"/>
    </xf>
    <xf numFmtId="0" fontId="4" fillId="0" borderId="0" xfId="0" applyFont="1" applyFill="1" applyAlignment="1">
      <alignment horizontal="left" wrapText="1"/>
    </xf>
    <xf numFmtId="0" fontId="4" fillId="0" borderId="0" xfId="0" applyFont="1" applyAlignment="1">
      <alignment horizontal="left" vertical="center" wrapText="1"/>
    </xf>
    <xf numFmtId="0" fontId="4" fillId="0" borderId="1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1" fillId="0" borderId="0" xfId="1" applyFont="1" applyAlignment="1">
      <alignment horizontal="left" vertical="center" wrapText="1"/>
    </xf>
    <xf numFmtId="0" fontId="4" fillId="3" borderId="10" xfId="0" applyFont="1" applyFill="1" applyBorder="1" applyAlignment="1">
      <alignment horizontal="center" wrapText="1"/>
    </xf>
    <xf numFmtId="0" fontId="4" fillId="3" borderId="12" xfId="0" applyFont="1" applyFill="1" applyBorder="1" applyAlignment="1">
      <alignment horizontal="center" wrapText="1"/>
    </xf>
    <xf numFmtId="0" fontId="4" fillId="3" borderId="9" xfId="0" applyFont="1" applyFill="1" applyBorder="1" applyAlignment="1">
      <alignment horizontal="center" wrapText="1"/>
    </xf>
    <xf numFmtId="0" fontId="4" fillId="2" borderId="0" xfId="1" applyFont="1" applyFill="1" applyAlignment="1">
      <alignment horizontal="left" vertical="center" wrapText="1"/>
    </xf>
    <xf numFmtId="0" fontId="4" fillId="0" borderId="10"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8" fillId="0" borderId="0" xfId="0" applyFont="1" applyAlignment="1">
      <alignment horizontal="center" vertical="center" wrapText="1"/>
    </xf>
    <xf numFmtId="0" fontId="7" fillId="0" borderId="0"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 fillId="2" borderId="0" xfId="0" applyFont="1" applyFill="1" applyAlignment="1">
      <alignment horizontal="center" vertical="top" wrapText="1"/>
    </xf>
    <xf numFmtId="0" fontId="1" fillId="2" borderId="0" xfId="0" applyFont="1" applyFill="1" applyAlignment="1">
      <alignment horizontal="center" vertical="top"/>
    </xf>
    <xf numFmtId="0" fontId="7" fillId="0" borderId="10" xfId="0" applyFont="1" applyFill="1" applyBorder="1" applyAlignment="1">
      <alignment horizontal="left"/>
    </xf>
    <xf numFmtId="0" fontId="7" fillId="0" borderId="12" xfId="0" applyFont="1" applyFill="1" applyBorder="1" applyAlignment="1">
      <alignment horizontal="left"/>
    </xf>
    <xf numFmtId="0" fontId="7" fillId="0" borderId="2" xfId="0" applyFont="1" applyFill="1" applyBorder="1" applyAlignment="1">
      <alignment horizontal="center"/>
    </xf>
    <xf numFmtId="0" fontId="7" fillId="0" borderId="4" xfId="0" applyFont="1" applyFill="1" applyBorder="1" applyAlignment="1">
      <alignment horizontal="center"/>
    </xf>
    <xf numFmtId="0" fontId="16" fillId="0" borderId="0" xfId="0" applyFont="1" applyAlignment="1">
      <alignment horizontal="left" vertical="center" wrapText="1"/>
    </xf>
    <xf numFmtId="0" fontId="16" fillId="0" borderId="0" xfId="0" applyFont="1" applyFill="1" applyBorder="1" applyAlignment="1">
      <alignment horizontal="left" vertical="center" wrapText="1"/>
    </xf>
    <xf numFmtId="0" fontId="16" fillId="0" borderId="0" xfId="0" applyFont="1" applyAlignment="1">
      <alignment horizontal="left" vertical="center"/>
    </xf>
    <xf numFmtId="0" fontId="16" fillId="0" borderId="0" xfId="0" applyFont="1" applyFill="1" applyAlignment="1">
      <alignment horizontal="left" vertical="center" wrapText="1"/>
    </xf>
    <xf numFmtId="0" fontId="16" fillId="0" borderId="0" xfId="0" applyFont="1" applyFill="1" applyAlignment="1">
      <alignment horizontal="left" vertical="center"/>
    </xf>
    <xf numFmtId="0" fontId="7" fillId="0" borderId="11" xfId="0" applyFont="1" applyFill="1" applyBorder="1" applyAlignment="1">
      <alignment horizontal="center"/>
    </xf>
    <xf numFmtId="0" fontId="4" fillId="0" borderId="0" xfId="0" applyFont="1" applyAlignment="1">
      <alignment horizontal="left" vertical="top"/>
    </xf>
    <xf numFmtId="0" fontId="0" fillId="0" borderId="0" xfId="0" applyAlignment="1">
      <alignment horizontal="left" vertical="top"/>
    </xf>
    <xf numFmtId="0" fontId="8" fillId="0" borderId="10" xfId="0" applyFont="1" applyFill="1" applyBorder="1" applyAlignment="1">
      <alignment horizontal="left"/>
    </xf>
    <xf numFmtId="0" fontId="8" fillId="0" borderId="9" xfId="0" applyFont="1" applyFill="1" applyBorder="1" applyAlignment="1">
      <alignment horizontal="left"/>
    </xf>
    <xf numFmtId="0" fontId="7" fillId="0" borderId="0" xfId="1" applyFont="1" applyFill="1" applyBorder="1" applyAlignment="1">
      <alignment horizontal="left" vertical="center" wrapText="1"/>
    </xf>
    <xf numFmtId="0" fontId="7" fillId="0" borderId="0" xfId="1" applyFont="1" applyFill="1" applyBorder="1" applyAlignment="1">
      <alignment horizontal="left" vertical="center"/>
    </xf>
    <xf numFmtId="0" fontId="8" fillId="0" borderId="0" xfId="0" applyFont="1" applyAlignment="1">
      <alignment horizontal="left" vertical="center" wrapText="1"/>
    </xf>
    <xf numFmtId="0" fontId="8" fillId="0" borderId="0" xfId="0" applyFont="1" applyFill="1" applyAlignment="1">
      <alignment horizontal="left" wrapText="1"/>
    </xf>
    <xf numFmtId="49" fontId="7" fillId="0" borderId="0" xfId="0" applyNumberFormat="1" applyFont="1" applyAlignment="1">
      <alignment horizontal="left" wrapText="1"/>
    </xf>
  </cellXfs>
  <cellStyles count="2">
    <cellStyle name="Normal" xfId="0" builtinId="0"/>
    <cellStyle name="Normal 2" xfId="1"/>
  </cellStyles>
  <dxfs count="0"/>
  <tableStyles count="0" defaultTableStyle="TableStyleMedium9" defaultPivotStyle="PivotStyleLight16"/>
  <colors>
    <mruColors>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Planning%20PC-2\2017-2018\FDI%20Pilot%20Survey\Pilot%20Survey(18-8-17)\FDIS%202016-2017%20pilot%20survey%20MM%20questionnaire.with_liabilities.electronic.V.2%20(Upd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dentification"/>
      <sheetName val="Characteristics"/>
      <sheetName val="Equity"/>
      <sheetName val="Debt instruments"/>
      <sheetName val="Activities"/>
      <sheetName val="DATA"/>
    </sheetNames>
    <sheetDataSet>
      <sheetData sheetId="0" refreshError="1"/>
      <sheetData sheetId="1"/>
      <sheetData sheetId="2" refreshError="1"/>
      <sheetData sheetId="3" refreshError="1"/>
      <sheetData sheetId="4" refreshError="1"/>
      <sheetData sheetId="5" refreshError="1"/>
      <sheetData sheetId="6">
        <row r="2">
          <cell r="D2" t="str">
            <v>2016-2017</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1"/>
  <dimension ref="A1:A25"/>
  <sheetViews>
    <sheetView tabSelected="1" workbookViewId="0">
      <selection activeCell="A9" sqref="A9"/>
    </sheetView>
  </sheetViews>
  <sheetFormatPr defaultColWidth="9.33203125" defaultRowHeight="12" x14ac:dyDescent="0.2"/>
  <cols>
    <col min="1" max="1" width="113.6640625" style="17" customWidth="1"/>
    <col min="2" max="16384" width="9.33203125" style="1"/>
  </cols>
  <sheetData>
    <row r="1" spans="1:1" ht="24" customHeight="1" x14ac:dyDescent="0.3">
      <c r="A1" s="21" t="s">
        <v>0</v>
      </c>
    </row>
    <row r="2" spans="1:1" s="9" customFormat="1" ht="19.5" customHeight="1" x14ac:dyDescent="0.25">
      <c r="A2" s="23" t="s">
        <v>2</v>
      </c>
    </row>
    <row r="3" spans="1:1" ht="25.5" customHeight="1" x14ac:dyDescent="0.2">
      <c r="A3" s="190" t="str">
        <f>CONCATENATE("For fiscal year ", FISCALYEAR)</f>
        <v>For fiscal year 2016-2017</v>
      </c>
    </row>
    <row r="4" spans="1:1" s="65" customFormat="1" ht="13.5" customHeight="1" x14ac:dyDescent="0.2">
      <c r="A4" s="24"/>
    </row>
    <row r="5" spans="1:1" s="65" customFormat="1" ht="25.5" customHeight="1" x14ac:dyDescent="0.2">
      <c r="A5" s="84" t="s">
        <v>241</v>
      </c>
    </row>
    <row r="6" spans="1:1" s="65" customFormat="1" ht="18.75" customHeight="1" x14ac:dyDescent="0.2">
      <c r="A6" s="84"/>
    </row>
    <row r="7" spans="1:1" ht="65.25" customHeight="1" x14ac:dyDescent="0.2">
      <c r="A7" s="169" t="s">
        <v>314</v>
      </c>
    </row>
    <row r="8" spans="1:1" s="4" customFormat="1" ht="84.75" customHeight="1" x14ac:dyDescent="0.2">
      <c r="A8" s="169" t="s">
        <v>334</v>
      </c>
    </row>
    <row r="9" spans="1:1" ht="90" customHeight="1" x14ac:dyDescent="0.2">
      <c r="A9" s="169" t="s">
        <v>330</v>
      </c>
    </row>
    <row r="10" spans="1:1" s="170" customFormat="1" ht="32.25" customHeight="1" x14ac:dyDescent="0.2">
      <c r="A10" s="169" t="s">
        <v>315</v>
      </c>
    </row>
    <row r="11" spans="1:1" s="171" customFormat="1" ht="25.5" customHeight="1" x14ac:dyDescent="0.2">
      <c r="A11" s="169" t="s">
        <v>316</v>
      </c>
    </row>
    <row r="12" spans="1:1" x14ac:dyDescent="0.2">
      <c r="A12" s="4"/>
    </row>
    <row r="13" spans="1:1" ht="18.75" x14ac:dyDescent="0.2">
      <c r="A13" s="85" t="s">
        <v>1</v>
      </c>
    </row>
    <row r="14" spans="1:1" s="65" customFormat="1" ht="15" customHeight="1" x14ac:dyDescent="0.2">
      <c r="A14" s="85"/>
    </row>
    <row r="15" spans="1:1" ht="108" customHeight="1" x14ac:dyDescent="0.2">
      <c r="A15" s="172" t="s">
        <v>317</v>
      </c>
    </row>
    <row r="16" spans="1:1" s="170" customFormat="1" ht="111.75" customHeight="1" x14ac:dyDescent="0.2">
      <c r="A16" s="173" t="s">
        <v>318</v>
      </c>
    </row>
    <row r="17" spans="1:1" ht="15.75" x14ac:dyDescent="0.2">
      <c r="A17" s="174" t="s">
        <v>319</v>
      </c>
    </row>
    <row r="18" spans="1:1" s="170" customFormat="1" ht="31.5" x14ac:dyDescent="0.2">
      <c r="A18" s="173" t="s">
        <v>320</v>
      </c>
    </row>
    <row r="19" spans="1:1" s="170" customFormat="1" ht="17.25" customHeight="1" x14ac:dyDescent="0.2">
      <c r="A19" s="175" t="s">
        <v>321</v>
      </c>
    </row>
    <row r="20" spans="1:1" s="65" customFormat="1" ht="19.5" customHeight="1" x14ac:dyDescent="0.2">
      <c r="A20" s="173" t="s">
        <v>279</v>
      </c>
    </row>
    <row r="21" spans="1:1" s="65" customFormat="1" x14ac:dyDescent="0.2">
      <c r="A21" s="87"/>
    </row>
    <row r="22" spans="1:1" s="65" customFormat="1" ht="18.75" x14ac:dyDescent="0.2">
      <c r="A22" s="85" t="s">
        <v>243</v>
      </c>
    </row>
    <row r="23" spans="1:1" x14ac:dyDescent="0.2">
      <c r="A23" s="86"/>
    </row>
    <row r="24" spans="1:1" s="170" customFormat="1" ht="41.25" customHeight="1" x14ac:dyDescent="0.2">
      <c r="A24" s="176" t="s">
        <v>322</v>
      </c>
    </row>
    <row r="25" spans="1:1" ht="57" customHeight="1" x14ac:dyDescent="0.2">
      <c r="A25" s="169" t="s">
        <v>323</v>
      </c>
    </row>
  </sheetData>
  <pageMargins left="0.70866141732283472" right="0.70866141732283472" top="0.74803149606299213" bottom="0.74803149606299213" header="0.31496062992125984" footer="0.31496062992125984"/>
  <pageSetup paperSize="9" orientation="portrait" r:id="rId1"/>
  <headerFooter alignWithMargins="0"/>
  <rowBreaks count="1" manualBreakCount="1">
    <brk id="12"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K52"/>
  <sheetViews>
    <sheetView workbookViewId="0">
      <selection activeCell="C33" sqref="C33"/>
    </sheetView>
  </sheetViews>
  <sheetFormatPr defaultColWidth="9.33203125" defaultRowHeight="12.75" x14ac:dyDescent="0.2"/>
  <cols>
    <col min="1" max="1" width="2.83203125" style="22" customWidth="1"/>
    <col min="2" max="2" width="17" style="22" customWidth="1"/>
    <col min="3" max="3" width="11.1640625" style="22" customWidth="1"/>
    <col min="4" max="4" width="9.33203125" style="22"/>
    <col min="5" max="5" width="4.6640625" style="22" customWidth="1"/>
    <col min="6" max="6" width="1.5" style="22" customWidth="1"/>
    <col min="7" max="7" width="3.1640625" style="22" customWidth="1"/>
    <col min="8" max="8" width="9.33203125" style="22" customWidth="1"/>
    <col min="9" max="9" width="9.6640625" style="22" customWidth="1"/>
    <col min="10" max="10" width="5.6640625" style="22" customWidth="1"/>
    <col min="11" max="11" width="21.83203125" style="22" customWidth="1"/>
    <col min="12" max="12" width="1.83203125" style="22" customWidth="1"/>
    <col min="13" max="13" width="9.33203125" style="22"/>
    <col min="14" max="14" width="8.33203125" style="22" customWidth="1"/>
    <col min="15" max="26" width="9.33203125" style="22"/>
    <col min="27" max="28" width="9.33203125" style="22" customWidth="1"/>
    <col min="29" max="16384" width="9.33203125" style="22"/>
  </cols>
  <sheetData>
    <row r="1" spans="1:11" ht="18.75" x14ac:dyDescent="0.3">
      <c r="A1" s="21" t="s">
        <v>0</v>
      </c>
      <c r="G1" s="192" t="s">
        <v>180</v>
      </c>
      <c r="H1" s="193"/>
      <c r="I1" s="193"/>
      <c r="J1" s="193"/>
      <c r="K1" s="194"/>
    </row>
    <row r="2" spans="1:11" ht="15.75" x14ac:dyDescent="0.25">
      <c r="A2" s="23" t="s">
        <v>2</v>
      </c>
      <c r="G2" s="191" t="s">
        <v>213</v>
      </c>
      <c r="H2" s="191"/>
      <c r="I2" s="191"/>
      <c r="J2" s="191"/>
      <c r="K2" s="50"/>
    </row>
    <row r="3" spans="1:11" ht="19.5" customHeight="1" x14ac:dyDescent="0.2">
      <c r="A3" s="24" t="str">
        <f>CONCATENATE("For fiscal year ", FISCALYEAR)</f>
        <v>For fiscal year 2016-2017</v>
      </c>
      <c r="G3" s="191" t="s">
        <v>212</v>
      </c>
      <c r="H3" s="191"/>
      <c r="I3" s="191"/>
      <c r="J3" s="191"/>
      <c r="K3" s="50"/>
    </row>
    <row r="4" spans="1:11" ht="15.75" customHeight="1" x14ac:dyDescent="0.2">
      <c r="A4" s="24"/>
      <c r="C4" s="27"/>
      <c r="D4" s="27"/>
      <c r="E4" s="27"/>
      <c r="F4" s="40"/>
      <c r="G4" s="40"/>
      <c r="H4" s="40"/>
      <c r="I4" s="40"/>
      <c r="J4" s="41"/>
      <c r="K4" s="41"/>
    </row>
    <row r="5" spans="1:11" ht="15.75" customHeight="1" x14ac:dyDescent="0.2">
      <c r="A5" s="24"/>
      <c r="C5" s="27"/>
      <c r="D5" s="27"/>
      <c r="E5" s="27"/>
      <c r="F5" s="40"/>
      <c r="G5" s="40"/>
      <c r="H5" s="40"/>
      <c r="I5" s="40"/>
      <c r="J5" s="41"/>
      <c r="K5" s="41"/>
    </row>
    <row r="6" spans="1:11" x14ac:dyDescent="0.2">
      <c r="A6" s="45" t="s">
        <v>209</v>
      </c>
      <c r="B6" s="25"/>
      <c r="C6" s="25"/>
      <c r="D6" s="25"/>
      <c r="E6" s="25"/>
      <c r="F6" s="25"/>
      <c r="G6" s="25"/>
      <c r="H6" s="25"/>
      <c r="I6" s="25"/>
      <c r="J6" s="25"/>
      <c r="K6" s="42"/>
    </row>
    <row r="7" spans="1:11" x14ac:dyDescent="0.2">
      <c r="A7" s="203"/>
      <c r="B7" s="204"/>
      <c r="C7" s="204"/>
      <c r="D7" s="204"/>
      <c r="E7" s="204"/>
      <c r="F7" s="204"/>
      <c r="G7" s="204"/>
      <c r="H7" s="204"/>
      <c r="I7" s="204"/>
      <c r="J7" s="204"/>
      <c r="K7" s="205"/>
    </row>
    <row r="8" spans="1:11" x14ac:dyDescent="0.2">
      <c r="A8" s="206"/>
      <c r="B8" s="207"/>
      <c r="C8" s="207"/>
      <c r="D8" s="207"/>
      <c r="E8" s="207"/>
      <c r="F8" s="207"/>
      <c r="G8" s="207"/>
      <c r="H8" s="207"/>
      <c r="I8" s="207"/>
      <c r="J8" s="207"/>
      <c r="K8" s="208"/>
    </row>
    <row r="9" spans="1:11" x14ac:dyDescent="0.2">
      <c r="A9" s="209" t="s">
        <v>210</v>
      </c>
      <c r="B9" s="210"/>
      <c r="C9" s="210"/>
      <c r="D9" s="210"/>
      <c r="E9" s="210"/>
      <c r="F9" s="210"/>
      <c r="G9" s="210"/>
      <c r="H9" s="210"/>
      <c r="I9" s="210"/>
      <c r="J9" s="210"/>
      <c r="K9" s="211"/>
    </row>
    <row r="10" spans="1:11" x14ac:dyDescent="0.2">
      <c r="A10" s="203"/>
      <c r="B10" s="204"/>
      <c r="C10" s="204"/>
      <c r="D10" s="204"/>
      <c r="E10" s="204"/>
      <c r="F10" s="204"/>
      <c r="G10" s="204"/>
      <c r="H10" s="204"/>
      <c r="I10" s="204"/>
      <c r="J10" s="204"/>
      <c r="K10" s="205"/>
    </row>
    <row r="11" spans="1:11" x14ac:dyDescent="0.2">
      <c r="A11" s="212"/>
      <c r="B11" s="213"/>
      <c r="C11" s="213"/>
      <c r="D11" s="213"/>
      <c r="E11" s="213"/>
      <c r="F11" s="213"/>
      <c r="G11" s="213"/>
      <c r="H11" s="213"/>
      <c r="I11" s="213"/>
      <c r="J11" s="213"/>
      <c r="K11" s="214"/>
    </row>
    <row r="12" spans="1:11" x14ac:dyDescent="0.2">
      <c r="A12" s="78" t="s">
        <v>211</v>
      </c>
      <c r="B12" s="79"/>
      <c r="C12" s="79"/>
      <c r="D12" s="79"/>
      <c r="E12" s="79"/>
      <c r="F12" s="195"/>
      <c r="G12" s="195"/>
      <c r="H12" s="195"/>
      <c r="I12" s="195"/>
      <c r="J12" s="195"/>
      <c r="K12" s="196"/>
    </row>
    <row r="13" spans="1:11" ht="12.75" customHeight="1" x14ac:dyDescent="0.2">
      <c r="A13" s="78" t="s">
        <v>215</v>
      </c>
      <c r="B13" s="79"/>
      <c r="C13" s="79"/>
      <c r="D13" s="79"/>
      <c r="E13" s="79"/>
      <c r="F13" s="79"/>
      <c r="G13" s="79"/>
      <c r="H13" s="79"/>
      <c r="I13" s="218"/>
      <c r="J13" s="218"/>
      <c r="K13" s="219"/>
    </row>
    <row r="14" spans="1:11" x14ac:dyDescent="0.2">
      <c r="A14" s="215"/>
      <c r="B14" s="216"/>
      <c r="C14" s="216"/>
      <c r="D14" s="216"/>
      <c r="E14" s="216"/>
      <c r="F14" s="216"/>
      <c r="G14" s="216"/>
      <c r="H14" s="216"/>
      <c r="I14" s="216"/>
      <c r="J14" s="216"/>
      <c r="K14" s="217"/>
    </row>
    <row r="15" spans="1:11" x14ac:dyDescent="0.2">
      <c r="A15" s="27"/>
      <c r="B15" s="27"/>
      <c r="C15" s="27"/>
      <c r="D15" s="27"/>
      <c r="E15" s="27"/>
      <c r="F15" s="27"/>
      <c r="G15" s="27"/>
      <c r="H15" s="27"/>
      <c r="I15" s="27"/>
      <c r="J15" s="27"/>
      <c r="K15" s="27"/>
    </row>
    <row r="16" spans="1:11" x14ac:dyDescent="0.2">
      <c r="A16" s="45" t="s">
        <v>181</v>
      </c>
      <c r="B16" s="25"/>
      <c r="C16" s="25"/>
      <c r="D16" s="25"/>
      <c r="E16" s="25"/>
      <c r="F16" s="25"/>
      <c r="G16" s="25"/>
      <c r="H16" s="25"/>
      <c r="I16" s="25"/>
      <c r="J16" s="25"/>
      <c r="K16" s="42"/>
    </row>
    <row r="17" spans="1:11" x14ac:dyDescent="0.2">
      <c r="A17" s="26"/>
      <c r="B17" s="27"/>
      <c r="C17" s="27"/>
      <c r="D17" s="27"/>
      <c r="E17" s="27"/>
      <c r="F17" s="27"/>
      <c r="G17" s="27"/>
      <c r="H17" s="27"/>
      <c r="I17" s="27"/>
      <c r="J17" s="27"/>
      <c r="K17" s="43"/>
    </row>
    <row r="18" spans="1:11" ht="28.5" customHeight="1" x14ac:dyDescent="0.2">
      <c r="A18" s="26"/>
      <c r="B18" s="220" t="s">
        <v>225</v>
      </c>
      <c r="C18" s="220"/>
      <c r="D18" s="27"/>
      <c r="E18" s="221"/>
      <c r="F18" s="201"/>
      <c r="G18" s="201"/>
      <c r="H18" s="80"/>
      <c r="I18" s="81"/>
      <c r="J18" s="27"/>
      <c r="K18" s="43"/>
    </row>
    <row r="19" spans="1:11" x14ac:dyDescent="0.2">
      <c r="A19" s="26"/>
      <c r="B19" s="27"/>
      <c r="C19" s="27"/>
      <c r="D19" s="27"/>
      <c r="E19" s="27"/>
      <c r="F19" s="27"/>
      <c r="G19" s="27"/>
      <c r="H19" s="27"/>
      <c r="I19" s="27"/>
      <c r="J19" s="27"/>
      <c r="K19" s="43"/>
    </row>
    <row r="20" spans="1:11" x14ac:dyDescent="0.2">
      <c r="A20" s="26"/>
      <c r="B20" s="47" t="s">
        <v>182</v>
      </c>
      <c r="C20" s="27"/>
      <c r="D20" s="27"/>
      <c r="E20" s="200"/>
      <c r="F20" s="201"/>
      <c r="G20" s="201"/>
      <c r="H20" s="201"/>
      <c r="I20" s="202"/>
      <c r="J20" s="27"/>
      <c r="K20" s="43"/>
    </row>
    <row r="21" spans="1:11" x14ac:dyDescent="0.2">
      <c r="A21" s="26"/>
      <c r="B21" s="47"/>
      <c r="C21" s="27"/>
      <c r="D21" s="27"/>
      <c r="E21" s="27"/>
      <c r="F21" s="27"/>
      <c r="G21" s="27"/>
      <c r="H21" s="27"/>
      <c r="I21" s="27"/>
      <c r="J21" s="27"/>
      <c r="K21" s="43"/>
    </row>
    <row r="22" spans="1:11" x14ac:dyDescent="0.2">
      <c r="A22" s="26"/>
      <c r="B22" s="47" t="s">
        <v>244</v>
      </c>
      <c r="C22" s="27"/>
      <c r="D22" s="27"/>
      <c r="E22" s="197"/>
      <c r="F22" s="198"/>
      <c r="G22" s="198"/>
      <c r="H22" s="198"/>
      <c r="I22" s="199"/>
      <c r="J22" s="27"/>
      <c r="K22" s="43"/>
    </row>
    <row r="23" spans="1:11" x14ac:dyDescent="0.2">
      <c r="A23" s="26"/>
      <c r="B23" s="27"/>
      <c r="C23" s="27"/>
      <c r="D23" s="27"/>
      <c r="E23" s="27"/>
      <c r="F23" s="27"/>
      <c r="G23" s="27"/>
      <c r="H23" s="27"/>
      <c r="I23" s="27"/>
      <c r="J23" s="27"/>
      <c r="K23" s="43"/>
    </row>
    <row r="24" spans="1:11" x14ac:dyDescent="0.2">
      <c r="A24" s="28"/>
      <c r="B24" s="29"/>
      <c r="C24" s="29"/>
      <c r="D24" s="29"/>
      <c r="E24" s="29"/>
      <c r="F24" s="29"/>
      <c r="G24" s="29"/>
      <c r="H24" s="29"/>
      <c r="I24" s="29"/>
      <c r="J24" s="29"/>
      <c r="K24" s="44"/>
    </row>
    <row r="25" spans="1:11" x14ac:dyDescent="0.2">
      <c r="A25" s="27"/>
      <c r="B25" s="27"/>
      <c r="C25" s="27"/>
      <c r="D25" s="27"/>
      <c r="E25" s="27"/>
      <c r="F25" s="27"/>
      <c r="G25" s="27"/>
      <c r="H25" s="27"/>
      <c r="I25" s="27"/>
      <c r="J25" s="27"/>
      <c r="K25" s="27"/>
    </row>
    <row r="26" spans="1:11" s="31" customFormat="1" ht="18.75" customHeight="1" x14ac:dyDescent="0.2">
      <c r="A26" s="46" t="s">
        <v>173</v>
      </c>
      <c r="B26" s="11"/>
      <c r="C26" s="11"/>
      <c r="D26" s="11"/>
      <c r="E26" s="11"/>
      <c r="F26" s="11"/>
      <c r="G26" s="11"/>
      <c r="H26" s="11"/>
      <c r="I26" s="11"/>
      <c r="J26" s="11"/>
    </row>
    <row r="27" spans="1:11" s="31" customFormat="1" ht="18" customHeight="1" x14ac:dyDescent="0.2">
      <c r="B27" s="20" t="s">
        <v>203</v>
      </c>
      <c r="C27" s="223"/>
      <c r="D27" s="223"/>
      <c r="E27" s="223"/>
      <c r="F27" s="223"/>
      <c r="G27" s="11" t="s">
        <v>204</v>
      </c>
      <c r="H27" s="11"/>
      <c r="I27" s="11"/>
      <c r="J27" s="223"/>
      <c r="K27" s="223"/>
    </row>
    <row r="28" spans="1:11" s="31" customFormat="1" ht="23.25" customHeight="1" x14ac:dyDescent="0.2">
      <c r="B28" s="20" t="s">
        <v>206</v>
      </c>
      <c r="C28" s="223"/>
      <c r="D28" s="223"/>
      <c r="E28" s="223"/>
      <c r="F28" s="223"/>
      <c r="G28" s="11" t="s">
        <v>205</v>
      </c>
      <c r="H28" s="11"/>
      <c r="I28" s="223"/>
      <c r="J28" s="223"/>
      <c r="K28" s="223"/>
    </row>
    <row r="29" spans="1:11" s="31" customFormat="1" ht="21" customHeight="1" x14ac:dyDescent="0.2">
      <c r="B29" s="20" t="s">
        <v>207</v>
      </c>
      <c r="C29" s="12"/>
      <c r="D29" s="11"/>
      <c r="E29" s="223"/>
      <c r="F29" s="223"/>
      <c r="G29" s="223"/>
      <c r="H29" s="223"/>
      <c r="I29" s="223"/>
      <c r="J29" s="223"/>
      <c r="K29" s="223"/>
    </row>
    <row r="30" spans="1:11" ht="18.75" customHeight="1" x14ac:dyDescent="0.2">
      <c r="A30" s="30"/>
      <c r="B30" s="22" t="s">
        <v>214</v>
      </c>
      <c r="D30" s="222"/>
      <c r="E30" s="222"/>
      <c r="F30" s="222"/>
    </row>
    <row r="37" spans="1:7" hidden="1" x14ac:dyDescent="0.2">
      <c r="A37" s="49"/>
      <c r="B37" s="49" t="s">
        <v>247</v>
      </c>
      <c r="C37" s="49" t="s">
        <v>224</v>
      </c>
    </row>
    <row r="38" spans="1:7" hidden="1" x14ac:dyDescent="0.2">
      <c r="B38" s="82" t="s">
        <v>245</v>
      </c>
      <c r="C38" s="49" t="s">
        <v>226</v>
      </c>
      <c r="G38" s="82"/>
    </row>
    <row r="39" spans="1:7" hidden="1" x14ac:dyDescent="0.2">
      <c r="B39" s="82" t="s">
        <v>246</v>
      </c>
      <c r="C39" s="49" t="s">
        <v>227</v>
      </c>
      <c r="G39" s="82"/>
    </row>
    <row r="40" spans="1:7" hidden="1" x14ac:dyDescent="0.2">
      <c r="C40" s="49" t="s">
        <v>228</v>
      </c>
      <c r="G40" s="82"/>
    </row>
    <row r="41" spans="1:7" hidden="1" x14ac:dyDescent="0.2">
      <c r="C41" s="49" t="s">
        <v>229</v>
      </c>
    </row>
    <row r="42" spans="1:7" hidden="1" x14ac:dyDescent="0.2">
      <c r="C42" s="49" t="s">
        <v>230</v>
      </c>
    </row>
    <row r="43" spans="1:7" hidden="1" x14ac:dyDescent="0.2">
      <c r="C43" s="49" t="s">
        <v>231</v>
      </c>
    </row>
    <row r="44" spans="1:7" hidden="1" x14ac:dyDescent="0.2">
      <c r="C44" s="49" t="s">
        <v>232</v>
      </c>
    </row>
    <row r="45" spans="1:7" hidden="1" x14ac:dyDescent="0.2">
      <c r="C45" s="49" t="s">
        <v>233</v>
      </c>
    </row>
    <row r="46" spans="1:7" hidden="1" x14ac:dyDescent="0.2">
      <c r="C46" s="49" t="s">
        <v>234</v>
      </c>
    </row>
    <row r="47" spans="1:7" hidden="1" x14ac:dyDescent="0.2">
      <c r="C47" s="49" t="s">
        <v>235</v>
      </c>
    </row>
    <row r="48" spans="1:7" hidden="1" x14ac:dyDescent="0.2">
      <c r="C48" s="49" t="s">
        <v>236</v>
      </c>
    </row>
    <row r="49" spans="1:3" hidden="1" x14ac:dyDescent="0.2">
      <c r="C49" s="49" t="s">
        <v>237</v>
      </c>
    </row>
    <row r="50" spans="1:3" hidden="1" x14ac:dyDescent="0.2">
      <c r="C50" s="49" t="s">
        <v>238</v>
      </c>
    </row>
    <row r="51" spans="1:3" hidden="1" x14ac:dyDescent="0.2">
      <c r="A51"/>
      <c r="B51"/>
      <c r="C51" s="49" t="s">
        <v>239</v>
      </c>
    </row>
    <row r="52" spans="1:3" x14ac:dyDescent="0.2">
      <c r="A52"/>
      <c r="B52"/>
      <c r="C52"/>
    </row>
  </sheetData>
  <mergeCells count="21">
    <mergeCell ref="D30:F30"/>
    <mergeCell ref="E29:K29"/>
    <mergeCell ref="C27:F27"/>
    <mergeCell ref="J27:K27"/>
    <mergeCell ref="I28:K28"/>
    <mergeCell ref="C28:F28"/>
    <mergeCell ref="G2:J2"/>
    <mergeCell ref="G1:K1"/>
    <mergeCell ref="F12:K12"/>
    <mergeCell ref="G3:J3"/>
    <mergeCell ref="E22:I22"/>
    <mergeCell ref="E20:I20"/>
    <mergeCell ref="A7:K7"/>
    <mergeCell ref="A8:K8"/>
    <mergeCell ref="A9:K9"/>
    <mergeCell ref="A10:K10"/>
    <mergeCell ref="A11:K11"/>
    <mergeCell ref="A14:K14"/>
    <mergeCell ref="I13:K13"/>
    <mergeCell ref="B18:C18"/>
    <mergeCell ref="E18:G18"/>
  </mergeCells>
  <phoneticPr fontId="5" type="noConversion"/>
  <dataValidations count="3">
    <dataValidation type="list" allowBlank="1" showInputMessage="1" showErrorMessage="1" sqref="E22:I22">
      <formula1>$B$38:$B$39</formula1>
    </dataValidation>
    <dataValidation type="date" allowBlank="1" showInputMessage="1" showErrorMessage="1" sqref="E20:I20">
      <formula1>36526</formula1>
      <formula2>42736</formula2>
    </dataValidation>
    <dataValidation type="list" allowBlank="1" showInputMessage="1" showErrorMessage="1" sqref="I13">
      <formula1>$C$38:$C$51</formula1>
    </dataValidation>
  </dataValidations>
  <pageMargins left="0.70866141732283461" right="0.70866141732283461" top="0.74803149606299213" bottom="0.74803149606299213" header="0.31496062992125984" footer="0.31496062992125984"/>
  <pageSetup paperSize="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L135"/>
  <sheetViews>
    <sheetView workbookViewId="0">
      <selection activeCell="B18" sqref="B18:I18"/>
    </sheetView>
  </sheetViews>
  <sheetFormatPr defaultColWidth="9.33203125" defaultRowHeight="12.75" x14ac:dyDescent="0.2"/>
  <cols>
    <col min="1" max="1" width="4" style="19" customWidth="1"/>
    <col min="2" max="2" width="3" style="75" customWidth="1"/>
    <col min="3" max="3" width="9.33203125" style="75"/>
    <col min="4" max="4" width="10.33203125" style="75" customWidth="1"/>
    <col min="5" max="5" width="7.33203125" style="75" customWidth="1"/>
    <col min="6" max="6" width="24" style="75" customWidth="1"/>
    <col min="7" max="7" width="15" style="75" customWidth="1"/>
    <col min="8" max="8" width="11.5" style="75" customWidth="1"/>
    <col min="9" max="9" width="16.6640625" style="75" customWidth="1"/>
    <col min="10" max="11" width="6.83203125" style="2" customWidth="1"/>
    <col min="12" max="12" width="1.83203125" style="2" customWidth="1"/>
    <col min="13" max="24" width="9.33203125" style="2"/>
    <col min="25" max="26" width="9.33203125" style="2" customWidth="1"/>
    <col min="27" max="16384" width="9.33203125" style="2"/>
  </cols>
  <sheetData>
    <row r="1" spans="1:12" ht="12.75" customHeight="1" x14ac:dyDescent="0.2">
      <c r="A1" s="2"/>
    </row>
    <row r="2" spans="1:12" s="31" customFormat="1" ht="26.25" customHeight="1" x14ac:dyDescent="0.2">
      <c r="A2" s="88" t="s">
        <v>192</v>
      </c>
      <c r="B2" s="225" t="s">
        <v>248</v>
      </c>
      <c r="C2" s="226"/>
      <c r="D2" s="226"/>
      <c r="E2" s="226"/>
      <c r="F2" s="226"/>
      <c r="G2" s="226"/>
      <c r="H2" s="226"/>
      <c r="I2" s="227"/>
      <c r="J2" s="89"/>
      <c r="K2" s="89"/>
    </row>
    <row r="3" spans="1:12" s="22" customFormat="1" ht="5.25" customHeight="1" x14ac:dyDescent="0.2">
      <c r="B3" s="82"/>
      <c r="C3" s="82"/>
      <c r="D3" s="82"/>
      <c r="E3" s="82"/>
      <c r="F3" s="82"/>
      <c r="G3" s="82"/>
      <c r="H3" s="82"/>
      <c r="I3" s="82"/>
    </row>
    <row r="4" spans="1:12" s="22" customFormat="1" ht="84" customHeight="1" x14ac:dyDescent="0.2">
      <c r="A4" s="76"/>
      <c r="B4" s="236" t="s">
        <v>262</v>
      </c>
      <c r="C4" s="236"/>
      <c r="D4" s="236"/>
      <c r="E4" s="236"/>
      <c r="F4" s="236"/>
      <c r="G4" s="236"/>
      <c r="H4" s="236"/>
      <c r="I4" s="236"/>
      <c r="J4" s="16"/>
      <c r="K4" s="16"/>
    </row>
    <row r="5" spans="1:12" s="22" customFormat="1" ht="54.75" customHeight="1" x14ac:dyDescent="0.2">
      <c r="A5" s="76"/>
      <c r="B5" s="236" t="s">
        <v>263</v>
      </c>
      <c r="C5" s="236"/>
      <c r="D5" s="236"/>
      <c r="E5" s="236"/>
      <c r="F5" s="236"/>
      <c r="G5" s="236"/>
      <c r="H5" s="236"/>
      <c r="I5" s="236"/>
      <c r="J5" s="16"/>
      <c r="K5" s="16"/>
    </row>
    <row r="6" spans="1:12" ht="15" customHeight="1" x14ac:dyDescent="0.2">
      <c r="A6" s="76"/>
      <c r="B6" s="231" t="s">
        <v>264</v>
      </c>
      <c r="C6" s="231"/>
      <c r="D6" s="231"/>
      <c r="E6" s="231"/>
      <c r="F6" s="231"/>
      <c r="G6" s="231"/>
      <c r="H6" s="231"/>
      <c r="I6" s="231"/>
      <c r="J6" s="90"/>
      <c r="K6" s="90"/>
    </row>
    <row r="7" spans="1:12" s="31" customFormat="1" ht="39" customHeight="1" x14ac:dyDescent="0.2">
      <c r="A7" s="76"/>
      <c r="B7" s="231" t="s">
        <v>331</v>
      </c>
      <c r="C7" s="231"/>
      <c r="D7" s="231"/>
      <c r="E7" s="231"/>
      <c r="F7" s="231"/>
      <c r="G7" s="231"/>
      <c r="H7" s="231"/>
      <c r="I7" s="231"/>
      <c r="J7" s="90"/>
      <c r="K7" s="90"/>
    </row>
    <row r="8" spans="1:12" s="31" customFormat="1" ht="43.5" customHeight="1" x14ac:dyDescent="0.2">
      <c r="A8" s="76"/>
      <c r="B8" s="231" t="s">
        <v>265</v>
      </c>
      <c r="C8" s="231"/>
      <c r="D8" s="231"/>
      <c r="E8" s="231"/>
      <c r="F8" s="231"/>
      <c r="G8" s="231"/>
      <c r="H8" s="231"/>
      <c r="I8" s="231"/>
      <c r="J8" s="90"/>
      <c r="K8" s="90"/>
    </row>
    <row r="9" spans="1:12" s="72" customFormat="1" ht="11.25" customHeight="1" x14ac:dyDescent="0.2">
      <c r="A9" s="75"/>
      <c r="B9" s="75"/>
      <c r="C9" s="75"/>
      <c r="D9" s="75"/>
      <c r="E9" s="75"/>
      <c r="F9" s="75"/>
      <c r="G9" s="75"/>
      <c r="H9" s="75"/>
      <c r="I9" s="75"/>
    </row>
    <row r="10" spans="1:12" ht="30" customHeight="1" x14ac:dyDescent="0.2">
      <c r="B10" s="228" t="s">
        <v>249</v>
      </c>
      <c r="C10" s="229"/>
      <c r="D10" s="229"/>
      <c r="E10" s="229"/>
      <c r="F10" s="229"/>
      <c r="G10" s="229"/>
      <c r="H10" s="229"/>
      <c r="I10" s="229"/>
      <c r="J10" s="91"/>
      <c r="K10" s="92"/>
    </row>
    <row r="11" spans="1:12" ht="23.25" customHeight="1" x14ac:dyDescent="0.2">
      <c r="B11" s="74"/>
      <c r="C11" s="74"/>
      <c r="D11" s="74"/>
      <c r="E11" s="74"/>
      <c r="F11" s="74"/>
      <c r="G11" s="74"/>
      <c r="H11" s="74"/>
      <c r="I11" s="74"/>
      <c r="J11" s="74"/>
      <c r="K11" s="74"/>
    </row>
    <row r="12" spans="1:12" ht="20.25" customHeight="1" x14ac:dyDescent="0.2">
      <c r="A12" s="19">
        <v>2</v>
      </c>
      <c r="B12" s="38" t="str">
        <f>CONCATENATE("Characteristics of your enterprise in FY ", FISCALYEAR)</f>
        <v>Characteristics of your enterprise in FY 2016-2017</v>
      </c>
      <c r="I12" s="12"/>
      <c r="J12" s="3"/>
    </row>
    <row r="13" spans="1:12" ht="17.25" customHeight="1" x14ac:dyDescent="0.2">
      <c r="B13" s="97" t="s">
        <v>250</v>
      </c>
      <c r="C13" s="232" t="s">
        <v>208</v>
      </c>
      <c r="D13" s="233"/>
      <c r="E13" s="233"/>
      <c r="F13" s="233"/>
      <c r="G13" s="233"/>
      <c r="H13" s="98"/>
      <c r="I13" s="109"/>
      <c r="J13" s="10"/>
      <c r="K13" s="3"/>
      <c r="L13" s="3"/>
    </row>
    <row r="14" spans="1:12" ht="17.25" customHeight="1" x14ac:dyDescent="0.2">
      <c r="B14" s="99" t="s">
        <v>251</v>
      </c>
      <c r="C14" s="230" t="s">
        <v>332</v>
      </c>
      <c r="D14" s="230"/>
      <c r="E14" s="230"/>
      <c r="F14" s="230"/>
      <c r="G14" s="240"/>
      <c r="H14" s="241"/>
      <c r="I14" s="242"/>
      <c r="J14" s="10"/>
      <c r="K14" s="3"/>
      <c r="L14" s="3"/>
    </row>
    <row r="15" spans="1:12" ht="33" customHeight="1" x14ac:dyDescent="0.2">
      <c r="B15" s="99" t="s">
        <v>252</v>
      </c>
      <c r="C15" s="244" t="s">
        <v>270</v>
      </c>
      <c r="D15" s="245"/>
      <c r="E15" s="245"/>
      <c r="F15" s="106"/>
      <c r="G15" s="107"/>
      <c r="H15" s="107"/>
      <c r="I15" s="108"/>
      <c r="J15" s="39"/>
      <c r="K15" s="3"/>
      <c r="L15" s="3"/>
    </row>
    <row r="16" spans="1:12" ht="29.25" customHeight="1" x14ac:dyDescent="0.2">
      <c r="B16" s="99" t="s">
        <v>253</v>
      </c>
      <c r="C16" s="237" t="s">
        <v>309</v>
      </c>
      <c r="D16" s="238"/>
      <c r="E16" s="238"/>
      <c r="F16" s="238"/>
      <c r="G16" s="240"/>
      <c r="H16" s="241"/>
      <c r="I16" s="242"/>
      <c r="K16" s="3"/>
      <c r="L16" s="3"/>
    </row>
    <row r="17" spans="1:12" x14ac:dyDescent="0.2">
      <c r="K17" s="3"/>
      <c r="L17" s="3"/>
    </row>
    <row r="18" spans="1:12" ht="53.25" customHeight="1" x14ac:dyDescent="0.2">
      <c r="B18" s="239" t="s">
        <v>333</v>
      </c>
      <c r="C18" s="239"/>
      <c r="D18" s="239"/>
      <c r="E18" s="239"/>
      <c r="F18" s="239"/>
      <c r="G18" s="239"/>
      <c r="H18" s="239"/>
      <c r="I18" s="239"/>
    </row>
    <row r="19" spans="1:12" ht="28.5" customHeight="1" x14ac:dyDescent="0.2">
      <c r="B19" s="243" t="s">
        <v>289</v>
      </c>
      <c r="C19" s="243"/>
      <c r="D19" s="243"/>
      <c r="E19" s="243"/>
      <c r="F19" s="243"/>
      <c r="G19" s="243"/>
      <c r="H19" s="243"/>
      <c r="I19" s="243"/>
    </row>
    <row r="20" spans="1:12" ht="19.5" customHeight="1" x14ac:dyDescent="0.2">
      <c r="A20" s="19">
        <v>3</v>
      </c>
      <c r="B20" s="38" t="str">
        <f>CONCATENATE("Main economic results of your enterprise in FY ",FISCALYEAR, ", in million Kyats")</f>
        <v>Main economic results of your enterprise in FY 2016-2017, in million Kyats</v>
      </c>
      <c r="H20" s="12"/>
      <c r="I20" s="12"/>
      <c r="J20" s="3"/>
    </row>
    <row r="21" spans="1:12" ht="11.25" customHeight="1" x14ac:dyDescent="0.2">
      <c r="B21" s="100" t="s">
        <v>254</v>
      </c>
      <c r="C21" s="101" t="s">
        <v>222</v>
      </c>
      <c r="D21" s="101"/>
      <c r="E21" s="101"/>
      <c r="F21" s="102"/>
      <c r="G21" s="224"/>
      <c r="H21" s="224"/>
      <c r="I21" s="224"/>
      <c r="J21" s="10"/>
    </row>
    <row r="22" spans="1:12" ht="12" customHeight="1" x14ac:dyDescent="0.2">
      <c r="B22" s="100" t="s">
        <v>255</v>
      </c>
      <c r="C22" s="98" t="s">
        <v>223</v>
      </c>
      <c r="D22" s="98"/>
      <c r="E22" s="98"/>
      <c r="F22" s="102"/>
      <c r="G22" s="224"/>
      <c r="H22" s="224"/>
      <c r="I22" s="224"/>
      <c r="J22" s="10"/>
    </row>
    <row r="23" spans="1:12" ht="12.75" customHeight="1" x14ac:dyDescent="0.2">
      <c r="B23" s="100" t="s">
        <v>256</v>
      </c>
      <c r="C23" s="98" t="s">
        <v>199</v>
      </c>
      <c r="D23" s="98"/>
      <c r="E23" s="98"/>
      <c r="F23" s="102"/>
      <c r="G23" s="224"/>
      <c r="H23" s="224"/>
      <c r="I23" s="224"/>
      <c r="J23" s="10"/>
      <c r="K23" s="5"/>
    </row>
    <row r="24" spans="1:12" ht="12.75" customHeight="1" x14ac:dyDescent="0.2">
      <c r="B24" s="100" t="s">
        <v>257</v>
      </c>
      <c r="C24" s="98" t="s">
        <v>266</v>
      </c>
      <c r="D24" s="98"/>
      <c r="E24" s="98"/>
      <c r="F24" s="102"/>
      <c r="G24" s="224"/>
      <c r="H24" s="224"/>
      <c r="I24" s="224"/>
      <c r="J24" s="10"/>
    </row>
    <row r="25" spans="1:12" ht="11.25" customHeight="1" x14ac:dyDescent="0.2">
      <c r="B25" s="100" t="s">
        <v>258</v>
      </c>
      <c r="C25" s="98" t="s">
        <v>267</v>
      </c>
      <c r="D25" s="98"/>
      <c r="E25" s="98"/>
      <c r="F25" s="102"/>
      <c r="G25" s="224"/>
      <c r="H25" s="224"/>
      <c r="I25" s="224"/>
      <c r="J25" s="10"/>
    </row>
    <row r="26" spans="1:12" x14ac:dyDescent="0.2">
      <c r="B26" s="100" t="s">
        <v>259</v>
      </c>
      <c r="C26" s="98" t="s">
        <v>260</v>
      </c>
      <c r="D26" s="98"/>
      <c r="E26" s="98"/>
      <c r="F26" s="102"/>
      <c r="G26" s="224"/>
      <c r="H26" s="224"/>
      <c r="I26" s="224"/>
      <c r="J26" s="10"/>
    </row>
    <row r="28" spans="1:12" ht="12" customHeight="1" x14ac:dyDescent="0.2">
      <c r="B28" s="234" t="s">
        <v>268</v>
      </c>
      <c r="C28" s="234"/>
      <c r="D28" s="234"/>
      <c r="E28" s="234"/>
      <c r="F28" s="234"/>
      <c r="G28" s="234"/>
      <c r="H28" s="234"/>
      <c r="I28" s="234"/>
    </row>
    <row r="29" spans="1:12" ht="33" customHeight="1" x14ac:dyDescent="0.2">
      <c r="B29" s="235" t="s">
        <v>269</v>
      </c>
      <c r="C29" s="235"/>
      <c r="D29" s="235"/>
      <c r="E29" s="235"/>
      <c r="F29" s="235"/>
      <c r="G29" s="235"/>
      <c r="H29" s="235"/>
      <c r="I29" s="235"/>
    </row>
    <row r="39" spans="2:3" hidden="1" x14ac:dyDescent="0.2">
      <c r="B39" s="103" t="s">
        <v>3</v>
      </c>
      <c r="C39" s="49"/>
    </row>
    <row r="40" spans="2:3" hidden="1" x14ac:dyDescent="0.2">
      <c r="B40" s="49"/>
      <c r="C40" s="49"/>
    </row>
    <row r="41" spans="2:3" ht="13.5" hidden="1" x14ac:dyDescent="0.25">
      <c r="B41" s="49"/>
      <c r="C41" s="104" t="s">
        <v>183</v>
      </c>
    </row>
    <row r="42" spans="2:3" hidden="1" x14ac:dyDescent="0.2">
      <c r="B42" s="49">
        <v>1</v>
      </c>
      <c r="C42" s="49" t="s">
        <v>184</v>
      </c>
    </row>
    <row r="43" spans="2:3" hidden="1" x14ac:dyDescent="0.2">
      <c r="B43" s="49">
        <v>2</v>
      </c>
      <c r="C43" s="49" t="s">
        <v>185</v>
      </c>
    </row>
    <row r="44" spans="2:3" hidden="1" x14ac:dyDescent="0.2">
      <c r="B44" s="49">
        <v>3</v>
      </c>
      <c r="C44" s="105" t="s">
        <v>186</v>
      </c>
    </row>
    <row r="45" spans="2:3" hidden="1" x14ac:dyDescent="0.2">
      <c r="B45" s="49">
        <v>4</v>
      </c>
      <c r="C45" s="105" t="s">
        <v>187</v>
      </c>
    </row>
    <row r="46" spans="2:3" hidden="1" x14ac:dyDescent="0.2">
      <c r="B46" s="49">
        <v>5</v>
      </c>
      <c r="C46" s="105" t="s">
        <v>188</v>
      </c>
    </row>
    <row r="47" spans="2:3" hidden="1" x14ac:dyDescent="0.2">
      <c r="B47" s="49">
        <v>6</v>
      </c>
      <c r="C47" s="105" t="s">
        <v>189</v>
      </c>
    </row>
    <row r="48" spans="2:3" hidden="1" x14ac:dyDescent="0.2">
      <c r="B48" s="49">
        <v>7</v>
      </c>
      <c r="C48" s="105" t="s">
        <v>190</v>
      </c>
    </row>
    <row r="49" spans="2:5" hidden="1" x14ac:dyDescent="0.2">
      <c r="B49" s="49">
        <v>8</v>
      </c>
      <c r="C49" s="49" t="s">
        <v>191</v>
      </c>
    </row>
    <row r="50" spans="2:5" hidden="1" x14ac:dyDescent="0.2"/>
    <row r="51" spans="2:5" hidden="1" x14ac:dyDescent="0.2">
      <c r="E51" s="75" t="str">
        <f>+DATA!M2</f>
        <v>01: Crop and animal production, hunting and related service activities</v>
      </c>
    </row>
    <row r="52" spans="2:5" hidden="1" x14ac:dyDescent="0.2">
      <c r="E52" s="75" t="str">
        <f>+DATA!M3</f>
        <v>02: Forestry and logging</v>
      </c>
    </row>
    <row r="53" spans="2:5" hidden="1" x14ac:dyDescent="0.2">
      <c r="E53" s="75" t="str">
        <f>+DATA!M4</f>
        <v>03: Fishing and aquaculture</v>
      </c>
    </row>
    <row r="54" spans="2:5" hidden="1" x14ac:dyDescent="0.2">
      <c r="E54" s="75" t="str">
        <f>+DATA!M5</f>
        <v>05: Mining of coal and lignite</v>
      </c>
    </row>
    <row r="55" spans="2:5" hidden="1" x14ac:dyDescent="0.2">
      <c r="E55" s="75" t="str">
        <f>+DATA!M6</f>
        <v>06: Extraction of crude petroleum and natural gas</v>
      </c>
    </row>
    <row r="56" spans="2:5" hidden="1" x14ac:dyDescent="0.2">
      <c r="E56" s="75" t="str">
        <f>+DATA!M7</f>
        <v>07: Mining of metal ores</v>
      </c>
    </row>
    <row r="57" spans="2:5" hidden="1" x14ac:dyDescent="0.2">
      <c r="E57" s="75" t="str">
        <f>+DATA!M8</f>
        <v>08: Other mining and quarrying</v>
      </c>
    </row>
    <row r="58" spans="2:5" hidden="1" x14ac:dyDescent="0.2">
      <c r="E58" s="75" t="str">
        <f>+DATA!M9</f>
        <v>09: Mining support service activities</v>
      </c>
    </row>
    <row r="59" spans="2:5" hidden="1" x14ac:dyDescent="0.2">
      <c r="E59" s="75" t="str">
        <f>+DATA!M10</f>
        <v>10: Manufacture of food products</v>
      </c>
    </row>
    <row r="60" spans="2:5" hidden="1" x14ac:dyDescent="0.2">
      <c r="E60" s="75" t="str">
        <f>+DATA!M11</f>
        <v>11: Manufacture of beverages</v>
      </c>
    </row>
    <row r="61" spans="2:5" hidden="1" x14ac:dyDescent="0.2">
      <c r="E61" s="75" t="str">
        <f>+DATA!M12</f>
        <v>12: Manufacture of tobacco products</v>
      </c>
    </row>
    <row r="62" spans="2:5" hidden="1" x14ac:dyDescent="0.2">
      <c r="E62" s="75" t="str">
        <f>+DATA!M13</f>
        <v>13: Manufacture of textiles</v>
      </c>
    </row>
    <row r="63" spans="2:5" hidden="1" x14ac:dyDescent="0.2">
      <c r="E63" s="75" t="str">
        <f>+DATA!M14</f>
        <v>14: Manufacture of wearing apparel</v>
      </c>
    </row>
    <row r="64" spans="2:5" hidden="1" x14ac:dyDescent="0.2">
      <c r="E64" s="75" t="str">
        <f>+DATA!M15</f>
        <v>15: Manufacture of leather and related products</v>
      </c>
    </row>
    <row r="65" spans="5:5" hidden="1" x14ac:dyDescent="0.2">
      <c r="E65" s="75" t="str">
        <f>+DATA!M16</f>
        <v>16: Manufacture of wood and of products of wood and cork, except furniture; manufacture of articles of straw and plaiting materials</v>
      </c>
    </row>
    <row r="66" spans="5:5" hidden="1" x14ac:dyDescent="0.2">
      <c r="E66" s="75" t="str">
        <f>+DATA!M17</f>
        <v>17: Manufacture of paper and paper products</v>
      </c>
    </row>
    <row r="67" spans="5:5" hidden="1" x14ac:dyDescent="0.2">
      <c r="E67" s="75" t="str">
        <f>+DATA!M18</f>
        <v>18: Printing and reproduction of recorded media</v>
      </c>
    </row>
    <row r="68" spans="5:5" hidden="1" x14ac:dyDescent="0.2">
      <c r="E68" s="75" t="str">
        <f>+DATA!M19</f>
        <v>19: Manufacture of coke and refined petroleum products</v>
      </c>
    </row>
    <row r="69" spans="5:5" hidden="1" x14ac:dyDescent="0.2">
      <c r="E69" s="75" t="str">
        <f>+DATA!M20</f>
        <v>20: Manufacture of chemicals and chemical products</v>
      </c>
    </row>
    <row r="70" spans="5:5" hidden="1" x14ac:dyDescent="0.2">
      <c r="E70" s="75" t="str">
        <f>+DATA!M21</f>
        <v>21: Manufacture of pharmaceuticals, medicinal chemical and botanical products</v>
      </c>
    </row>
    <row r="71" spans="5:5" hidden="1" x14ac:dyDescent="0.2">
      <c r="E71" s="75" t="str">
        <f>+DATA!M22</f>
        <v>22: Manufacture of rubber and plastics products</v>
      </c>
    </row>
    <row r="72" spans="5:5" hidden="1" x14ac:dyDescent="0.2">
      <c r="E72" s="75" t="str">
        <f>+DATA!M23</f>
        <v>23: Manufacture of other non-metallic mineral products</v>
      </c>
    </row>
    <row r="73" spans="5:5" hidden="1" x14ac:dyDescent="0.2">
      <c r="E73" s="75" t="str">
        <f>+DATA!M24</f>
        <v>24: Manufacture of basic metals</v>
      </c>
    </row>
    <row r="74" spans="5:5" hidden="1" x14ac:dyDescent="0.2">
      <c r="E74" s="75" t="str">
        <f>+DATA!M25</f>
        <v>25: Manufacture of fabricated metal products, except machinery and equipment</v>
      </c>
    </row>
    <row r="75" spans="5:5" hidden="1" x14ac:dyDescent="0.2">
      <c r="E75" s="75" t="str">
        <f>+DATA!M26</f>
        <v>26: Manufacture of computer, electronic and optical products</v>
      </c>
    </row>
    <row r="76" spans="5:5" hidden="1" x14ac:dyDescent="0.2">
      <c r="E76" s="75" t="str">
        <f>+DATA!M27</f>
        <v>27: Manufacture of electrical equipment</v>
      </c>
    </row>
    <row r="77" spans="5:5" hidden="1" x14ac:dyDescent="0.2">
      <c r="E77" s="75" t="str">
        <f>+DATA!M28</f>
        <v>28: Manufacture of machinery and equipment n.e.c.</v>
      </c>
    </row>
    <row r="78" spans="5:5" hidden="1" x14ac:dyDescent="0.2">
      <c r="E78" s="75" t="str">
        <f>+DATA!M29</f>
        <v>29: Manufacture of motor vehicles, trailers and semi-trailers</v>
      </c>
    </row>
    <row r="79" spans="5:5" hidden="1" x14ac:dyDescent="0.2">
      <c r="E79" s="75" t="str">
        <f>+DATA!M30</f>
        <v>30: Manufacture of other transport equipment</v>
      </c>
    </row>
    <row r="80" spans="5:5" hidden="1" x14ac:dyDescent="0.2">
      <c r="E80" s="75" t="str">
        <f>+DATA!M31</f>
        <v>31: Manufacture of furniture</v>
      </c>
    </row>
    <row r="81" spans="5:5" hidden="1" x14ac:dyDescent="0.2">
      <c r="E81" s="75" t="str">
        <f>+DATA!M32</f>
        <v>32: Other manufacturing</v>
      </c>
    </row>
    <row r="82" spans="5:5" hidden="1" x14ac:dyDescent="0.2">
      <c r="E82" s="75" t="str">
        <f>+DATA!M33</f>
        <v>33: Repair and installation of machinery and equipment</v>
      </c>
    </row>
    <row r="83" spans="5:5" hidden="1" x14ac:dyDescent="0.2">
      <c r="E83" s="75" t="str">
        <f>+DATA!M34</f>
        <v>35: Electricity, gas, steam and air conditioning supply</v>
      </c>
    </row>
    <row r="84" spans="5:5" hidden="1" x14ac:dyDescent="0.2">
      <c r="E84" s="75" t="str">
        <f>+DATA!M35</f>
        <v>36: Water collection, treatment and supply</v>
      </c>
    </row>
    <row r="85" spans="5:5" hidden="1" x14ac:dyDescent="0.2">
      <c r="E85" s="75" t="str">
        <f>+DATA!M36</f>
        <v>37: Sewerage</v>
      </c>
    </row>
    <row r="86" spans="5:5" hidden="1" x14ac:dyDescent="0.2">
      <c r="E86" s="75" t="str">
        <f>+DATA!M37</f>
        <v>38: Waste collection, treatment and disposal activities; materials recovery</v>
      </c>
    </row>
    <row r="87" spans="5:5" hidden="1" x14ac:dyDescent="0.2">
      <c r="E87" s="75" t="str">
        <f>+DATA!M38</f>
        <v>39: Remediation activities and other waste management services</v>
      </c>
    </row>
    <row r="88" spans="5:5" hidden="1" x14ac:dyDescent="0.2">
      <c r="E88" s="75" t="str">
        <f>+DATA!M39</f>
        <v>41: Construction of buildings</v>
      </c>
    </row>
    <row r="89" spans="5:5" hidden="1" x14ac:dyDescent="0.2">
      <c r="E89" s="75" t="str">
        <f>+DATA!M40</f>
        <v>42: Civil engineering</v>
      </c>
    </row>
    <row r="90" spans="5:5" hidden="1" x14ac:dyDescent="0.2">
      <c r="E90" s="75" t="str">
        <f>+DATA!M41</f>
        <v>43: Specialized construction activities</v>
      </c>
    </row>
    <row r="91" spans="5:5" hidden="1" x14ac:dyDescent="0.2">
      <c r="E91" s="75" t="str">
        <f>+DATA!M42</f>
        <v>45: Wholesale and retail trade and repair of motor vehicles and motorcycles</v>
      </c>
    </row>
    <row r="92" spans="5:5" hidden="1" x14ac:dyDescent="0.2">
      <c r="E92" s="75" t="str">
        <f>+DATA!M43</f>
        <v>46: Wholesale trade, except of motor vehicles and motorcycles</v>
      </c>
    </row>
    <row r="93" spans="5:5" hidden="1" x14ac:dyDescent="0.2">
      <c r="E93" s="75" t="str">
        <f>+DATA!M44</f>
        <v>47: Retail trade, except of motor vehicles and motorcycles</v>
      </c>
    </row>
    <row r="94" spans="5:5" hidden="1" x14ac:dyDescent="0.2">
      <c r="E94" s="75" t="str">
        <f>+DATA!M45</f>
        <v>49: Land transport and transport via pipelines</v>
      </c>
    </row>
    <row r="95" spans="5:5" hidden="1" x14ac:dyDescent="0.2">
      <c r="E95" s="75" t="str">
        <f>+DATA!M46</f>
        <v>50: Water transport</v>
      </c>
    </row>
    <row r="96" spans="5:5" hidden="1" x14ac:dyDescent="0.2">
      <c r="E96" s="75" t="str">
        <f>+DATA!M47</f>
        <v>51: Air transport</v>
      </c>
    </row>
    <row r="97" spans="5:5" hidden="1" x14ac:dyDescent="0.2">
      <c r="E97" s="75" t="str">
        <f>+DATA!M48</f>
        <v>52: Warehousing and support activities for transportation</v>
      </c>
    </row>
    <row r="98" spans="5:5" hidden="1" x14ac:dyDescent="0.2">
      <c r="E98" s="75" t="str">
        <f>+DATA!M49</f>
        <v>53: Postal and courier activities</v>
      </c>
    </row>
    <row r="99" spans="5:5" hidden="1" x14ac:dyDescent="0.2">
      <c r="E99" s="75" t="str">
        <f>+DATA!M50</f>
        <v>55: Accommodation</v>
      </c>
    </row>
    <row r="100" spans="5:5" hidden="1" x14ac:dyDescent="0.2">
      <c r="E100" s="75" t="str">
        <f>+DATA!M51</f>
        <v>56: Food and beverage service activities</v>
      </c>
    </row>
    <row r="101" spans="5:5" hidden="1" x14ac:dyDescent="0.2">
      <c r="E101" s="75" t="str">
        <f>+DATA!M52</f>
        <v>58: Publishing activities</v>
      </c>
    </row>
    <row r="102" spans="5:5" hidden="1" x14ac:dyDescent="0.2">
      <c r="E102" s="75" t="str">
        <f>+DATA!M53</f>
        <v>59: Motion picture, video and television programme and music publishing activities production, sound recording</v>
      </c>
    </row>
    <row r="103" spans="5:5" hidden="1" x14ac:dyDescent="0.2">
      <c r="E103" s="75" t="str">
        <f>+DATA!M54</f>
        <v>60: Programming and broadcasting activities</v>
      </c>
    </row>
    <row r="104" spans="5:5" hidden="1" x14ac:dyDescent="0.2">
      <c r="E104" s="75" t="str">
        <f>+DATA!M55</f>
        <v>61: Telecommunications</v>
      </c>
    </row>
    <row r="105" spans="5:5" hidden="1" x14ac:dyDescent="0.2">
      <c r="E105" s="75" t="str">
        <f>+DATA!M56</f>
        <v>62: Computer programming, consultancy and related activities</v>
      </c>
    </row>
    <row r="106" spans="5:5" hidden="1" x14ac:dyDescent="0.2">
      <c r="E106" s="75" t="str">
        <f>+DATA!M57</f>
        <v>63: Information service activities</v>
      </c>
    </row>
    <row r="107" spans="5:5" hidden="1" x14ac:dyDescent="0.2">
      <c r="E107" s="75" t="str">
        <f>+DATA!M58</f>
        <v>64: Financial service activities, except insurance and pension funding</v>
      </c>
    </row>
    <row r="108" spans="5:5" hidden="1" x14ac:dyDescent="0.2">
      <c r="E108" s="75" t="str">
        <f>+DATA!M59</f>
        <v>65: Insurance, reinsurance and pension funding, except compulsory social security</v>
      </c>
    </row>
    <row r="109" spans="5:5" hidden="1" x14ac:dyDescent="0.2">
      <c r="E109" s="75" t="str">
        <f>+DATA!M60</f>
        <v>66: Activities auxiliary to financial service and insurance activities</v>
      </c>
    </row>
    <row r="110" spans="5:5" hidden="1" x14ac:dyDescent="0.2">
      <c r="E110" s="75" t="str">
        <f>+DATA!M61</f>
        <v>68: Real estate activities</v>
      </c>
    </row>
    <row r="111" spans="5:5" hidden="1" x14ac:dyDescent="0.2">
      <c r="E111" s="75" t="str">
        <f>+DATA!M62</f>
        <v>69: Legal and accounting activities</v>
      </c>
    </row>
    <row r="112" spans="5:5" hidden="1" x14ac:dyDescent="0.2">
      <c r="E112" s="75" t="str">
        <f>+DATA!M63</f>
        <v>70: Activities of head offices; management consultancy activities</v>
      </c>
    </row>
    <row r="113" spans="5:5" hidden="1" x14ac:dyDescent="0.2">
      <c r="E113" s="75" t="str">
        <f>+DATA!M64</f>
        <v>71: Architectural and engineering activities; technical testing and analysis</v>
      </c>
    </row>
    <row r="114" spans="5:5" hidden="1" x14ac:dyDescent="0.2">
      <c r="E114" s="75" t="str">
        <f>+DATA!M65</f>
        <v>72: Scientific research and development</v>
      </c>
    </row>
    <row r="115" spans="5:5" hidden="1" x14ac:dyDescent="0.2">
      <c r="E115" s="75" t="str">
        <f>+DATA!M66</f>
        <v>73: Advertising and market research</v>
      </c>
    </row>
    <row r="116" spans="5:5" hidden="1" x14ac:dyDescent="0.2">
      <c r="E116" s="75" t="str">
        <f>+DATA!M67</f>
        <v>74: Other professional, scientific and technical activities</v>
      </c>
    </row>
    <row r="117" spans="5:5" hidden="1" x14ac:dyDescent="0.2">
      <c r="E117" s="75" t="str">
        <f>+DATA!M68</f>
        <v>75: Veterinary activities</v>
      </c>
    </row>
    <row r="118" spans="5:5" hidden="1" x14ac:dyDescent="0.2">
      <c r="E118" s="75" t="str">
        <f>+DATA!M69</f>
        <v>77: Rental and leasing activities</v>
      </c>
    </row>
    <row r="119" spans="5:5" hidden="1" x14ac:dyDescent="0.2">
      <c r="E119" s="75" t="str">
        <f>+DATA!M70</f>
        <v>78: Employment activities</v>
      </c>
    </row>
    <row r="120" spans="5:5" hidden="1" x14ac:dyDescent="0.2">
      <c r="E120" s="75" t="str">
        <f>+DATA!M71</f>
        <v>79: Travel agency, tour operator, reservation service and related activities</v>
      </c>
    </row>
    <row r="121" spans="5:5" hidden="1" x14ac:dyDescent="0.2">
      <c r="E121" s="75" t="str">
        <f>+DATA!M72</f>
        <v>80: Security and investigation activities</v>
      </c>
    </row>
    <row r="122" spans="5:5" hidden="1" x14ac:dyDescent="0.2">
      <c r="E122" s="75" t="str">
        <f>+DATA!M73</f>
        <v>81: Services to buildings and landscape activities</v>
      </c>
    </row>
    <row r="123" spans="5:5" hidden="1" x14ac:dyDescent="0.2">
      <c r="E123" s="75" t="str">
        <f>+DATA!M74</f>
        <v>82: Office administrative, office support and other business support activities</v>
      </c>
    </row>
    <row r="124" spans="5:5" hidden="1" x14ac:dyDescent="0.2">
      <c r="E124" s="75" t="str">
        <f>+DATA!M75</f>
        <v>84: Public administration and defence; compulsory social security</v>
      </c>
    </row>
    <row r="125" spans="5:5" hidden="1" x14ac:dyDescent="0.2">
      <c r="E125" s="75" t="str">
        <f>+DATA!M76</f>
        <v>85: Education</v>
      </c>
    </row>
    <row r="126" spans="5:5" hidden="1" x14ac:dyDescent="0.2">
      <c r="E126" s="75" t="str">
        <f>+DATA!M77</f>
        <v>86: Human health activities</v>
      </c>
    </row>
    <row r="127" spans="5:5" hidden="1" x14ac:dyDescent="0.2">
      <c r="E127" s="75" t="str">
        <f>+DATA!M78</f>
        <v>87: Residential care activities</v>
      </c>
    </row>
    <row r="128" spans="5:5" hidden="1" x14ac:dyDescent="0.2">
      <c r="E128" s="75" t="str">
        <f>+DATA!M79</f>
        <v>88: Social work activities without accommodation</v>
      </c>
    </row>
    <row r="129" spans="5:5" hidden="1" x14ac:dyDescent="0.2">
      <c r="E129" s="75" t="str">
        <f>+DATA!M80</f>
        <v>90: Creative, arts and entertainment activities</v>
      </c>
    </row>
    <row r="130" spans="5:5" hidden="1" x14ac:dyDescent="0.2">
      <c r="E130" s="75" t="str">
        <f>+DATA!M81</f>
        <v>91: Libraries, archives, museums and other cultural activities</v>
      </c>
    </row>
    <row r="131" spans="5:5" hidden="1" x14ac:dyDescent="0.2">
      <c r="E131" s="75" t="str">
        <f>+DATA!M82</f>
        <v>92: Gambling and betting activities</v>
      </c>
    </row>
    <row r="132" spans="5:5" hidden="1" x14ac:dyDescent="0.2">
      <c r="E132" s="75" t="str">
        <f>+DATA!M83</f>
        <v>93: Sports activities and amusement and recreation activities</v>
      </c>
    </row>
    <row r="133" spans="5:5" hidden="1" x14ac:dyDescent="0.2">
      <c r="E133" s="75" t="str">
        <f>+DATA!M84</f>
        <v>94: Activities of membership organizations</v>
      </c>
    </row>
    <row r="134" spans="5:5" hidden="1" x14ac:dyDescent="0.2">
      <c r="E134" s="75" t="str">
        <f>+DATA!M85</f>
        <v>95: Repair of computers and personal and household goods</v>
      </c>
    </row>
    <row r="135" spans="5:5" hidden="1" x14ac:dyDescent="0.2">
      <c r="E135" s="75" t="str">
        <f>+DATA!M86</f>
        <v>96: Other personal service activities</v>
      </c>
    </row>
  </sheetData>
  <mergeCells count="23">
    <mergeCell ref="G25:I25"/>
    <mergeCell ref="G26:I26"/>
    <mergeCell ref="B28:I28"/>
    <mergeCell ref="B29:I29"/>
    <mergeCell ref="B4:I4"/>
    <mergeCell ref="B5:I5"/>
    <mergeCell ref="B6:I6"/>
    <mergeCell ref="B7:I7"/>
    <mergeCell ref="C16:F16"/>
    <mergeCell ref="B18:I18"/>
    <mergeCell ref="G16:I16"/>
    <mergeCell ref="G14:I14"/>
    <mergeCell ref="G21:I21"/>
    <mergeCell ref="B19:I19"/>
    <mergeCell ref="C15:E15"/>
    <mergeCell ref="G22:I22"/>
    <mergeCell ref="G23:I23"/>
    <mergeCell ref="G24:I24"/>
    <mergeCell ref="B2:I2"/>
    <mergeCell ref="B10:I10"/>
    <mergeCell ref="C14:F14"/>
    <mergeCell ref="B8:I8"/>
    <mergeCell ref="C13:G13"/>
  </mergeCells>
  <phoneticPr fontId="5" type="noConversion"/>
  <dataValidations count="2">
    <dataValidation type="list" allowBlank="1" showInputMessage="1" showErrorMessage="1" sqref="G14">
      <formula1>$C$42:$C$49</formula1>
    </dataValidation>
    <dataValidation type="list" allowBlank="1" showInputMessage="1" showErrorMessage="1" sqref="G16:I16">
      <formula1>$E$51:$E$135</formula1>
    </dataValidation>
  </dataValidations>
  <pageMargins left="0.70866141732283472" right="0.34" top="0.74803149606299213" bottom="0.74803149606299213" header="0.31496062992125984" footer="0.31496062992125984"/>
  <pageSetup paperSize="9"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U30"/>
  <sheetViews>
    <sheetView zoomScale="90" zoomScaleNormal="90" workbookViewId="0">
      <selection activeCell="N4" sqref="N4"/>
    </sheetView>
  </sheetViews>
  <sheetFormatPr defaultColWidth="9.33203125" defaultRowHeight="12" x14ac:dyDescent="0.2"/>
  <cols>
    <col min="1" max="1" width="9.6640625" style="33" customWidth="1"/>
    <col min="2" max="2" width="9" style="33" customWidth="1"/>
    <col min="3" max="4" width="23.1640625" style="11" customWidth="1"/>
    <col min="5" max="5" width="16.1640625" style="11" customWidth="1"/>
    <col min="6" max="6" width="17" style="11" customWidth="1"/>
    <col min="7" max="7" width="14.83203125" style="11" customWidth="1"/>
    <col min="8" max="8" width="16.6640625" style="11" customWidth="1"/>
    <col min="9" max="9" width="16.5" style="11" customWidth="1"/>
    <col min="10" max="10" width="15.6640625" style="11" customWidth="1"/>
    <col min="11" max="13" width="14.5" style="11" customWidth="1"/>
    <col min="14" max="14" width="15" style="11" customWidth="1"/>
    <col min="15" max="16" width="14.5" style="11" customWidth="1"/>
    <col min="17" max="17" width="11.6640625" style="11" customWidth="1"/>
    <col min="18" max="18" width="14.6640625" style="11" customWidth="1"/>
    <col min="19" max="19" width="16.5" style="11" customWidth="1"/>
    <col min="20" max="16384" width="9.33203125" style="11"/>
  </cols>
  <sheetData>
    <row r="1" spans="1:21" ht="15.75" x14ac:dyDescent="0.25">
      <c r="A1" s="32">
        <v>4</v>
      </c>
      <c r="B1" s="93" t="s">
        <v>271</v>
      </c>
      <c r="D1" s="66"/>
      <c r="E1" s="66"/>
      <c r="F1" s="66"/>
      <c r="G1" s="66"/>
    </row>
    <row r="2" spans="1:21" ht="9" customHeight="1" thickBot="1" x14ac:dyDescent="0.3">
      <c r="A2" s="114"/>
      <c r="B2" s="114"/>
      <c r="C2" s="246"/>
      <c r="D2" s="246"/>
      <c r="E2" s="246"/>
      <c r="F2" s="246"/>
      <c r="G2" s="246"/>
      <c r="H2" s="16"/>
      <c r="I2" s="16"/>
      <c r="J2" s="16"/>
      <c r="K2" s="16"/>
      <c r="L2" s="16"/>
      <c r="M2" s="16"/>
      <c r="N2" s="16"/>
      <c r="O2" s="16"/>
      <c r="P2" s="16"/>
      <c r="Q2" s="16"/>
      <c r="R2" s="16"/>
      <c r="S2" s="16"/>
      <c r="T2" s="16"/>
      <c r="U2" s="16"/>
    </row>
    <row r="3" spans="1:21" s="75" customFormat="1" ht="101.25" customHeight="1" thickTop="1" x14ac:dyDescent="0.2">
      <c r="A3" s="247"/>
      <c r="B3" s="247"/>
      <c r="C3" s="247"/>
      <c r="D3" s="247"/>
      <c r="E3" s="178" t="str">
        <f>CONCATENATE("Capital paid up to 01/04/",LEFT(FISCALYEAR,4))</f>
        <v>Capital paid up to 01/04/2016</v>
      </c>
      <c r="F3" s="179" t="str">
        <f>CONCATENATE("Retained earnings/losses cumulated up to 01/04/",LEFT(FISCALYEAR,4))</f>
        <v>Retained earnings/losses cumulated up to 01/04/2016</v>
      </c>
      <c r="G3" s="179" t="str">
        <f>CONCATENATE("Reserve at 01/04/",LEFT(FISCALYEAR,4))</f>
        <v>Reserve at 01/04/2016</v>
      </c>
      <c r="H3" s="180" t="str">
        <f>CONCATENATE("Total equity at 01/04/",LEFT(FISCALYEAR,4), " (opening balance)")</f>
        <v>Total equity at 01/04/2016 (opening balance)</v>
      </c>
      <c r="I3" s="166" t="str">
        <f>CONCATENATE("Purchase of new or already issued shares (or equivalent equity for branches) during FY ", FISCALYEAR)</f>
        <v>Purchase of new or already issued shares (or equivalent equity for branches) during FY 2016-2017</v>
      </c>
      <c r="J3" s="165" t="str">
        <f>CONCATENATE("Sale of shares (or equivalent equity for branches) during FY ", FISCALYEAR)</f>
        <v>Sale of shares (or equivalent equity for branches) during FY 2016-2017</v>
      </c>
      <c r="K3" s="165" t="str">
        <f>CONCATENATE("Retained earnings/losses  attributable to shareholder during FY ", FISCALYEAR)</f>
        <v>Retained earnings/losses  attributable to shareholder during FY 2016-2017</v>
      </c>
      <c r="L3" s="165" t="str">
        <f>CONCATENATE("Change in reserves attributable to shareholder during FY ", FISCALYEAR)</f>
        <v>Change in reserves attributable to shareholder during FY 2016-2017</v>
      </c>
      <c r="M3" s="165" t="str">
        <f>CONCATENATE("Total equity transactions for FY ",FISCALYEAR)</f>
        <v>Total equity transactions for FY 2016-2017</v>
      </c>
      <c r="N3" s="165" t="str">
        <f>CONCATENATE("Increase/Decrease in the value of the equity due to other changes during FY ",FISCALYEAR)</f>
        <v>Increase/Decrease in the value of the equity due to other changes during FY 2016-2017</v>
      </c>
      <c r="O3" s="178" t="str">
        <f>CONCATENATE("Capital paid up to 31/03/",RIGHT(FISCALYEAR,4))</f>
        <v>Capital paid up to 31/03/2017</v>
      </c>
      <c r="P3" s="179" t="str">
        <f>CONCATENATE("Retained earnings/losses cumulated up to 31/03/",RIGHT(FISCALYEAR,4))</f>
        <v>Retained earnings/losses cumulated up to 31/03/2017</v>
      </c>
      <c r="Q3" s="179" t="str">
        <f>CONCATENATE("Reserve at 31/03/",RIGHT(FISCALYEAR,4))</f>
        <v>Reserve at 31/03/2017</v>
      </c>
      <c r="R3" s="180" t="str">
        <f>CONCATENATE("Total equity at 31/03/", MID(FISCALYEAR, 6, 4), " 
(closing balance)")</f>
        <v>Total equity at 31/03/2017 
(closing balance)</v>
      </c>
      <c r="S3" s="181" t="str">
        <f>CONCATENATE("Dividends or remitted profits (for branches) declared during FY ", FISCALYEAR)</f>
        <v>Dividends or remitted profits (for branches) declared during FY 2016-2017</v>
      </c>
    </row>
    <row r="4" spans="1:21" ht="10.5" customHeight="1" x14ac:dyDescent="0.2">
      <c r="A4" s="247"/>
      <c r="B4" s="248"/>
      <c r="C4" s="248"/>
      <c r="D4" s="248"/>
      <c r="E4" s="131">
        <v>1</v>
      </c>
      <c r="F4" s="73">
        <v>2</v>
      </c>
      <c r="G4" s="73">
        <v>3</v>
      </c>
      <c r="H4" s="132" t="s">
        <v>240</v>
      </c>
      <c r="I4" s="130">
        <v>5</v>
      </c>
      <c r="J4" s="36">
        <f t="shared" ref="J4" si="0">I4+1</f>
        <v>6</v>
      </c>
      <c r="K4" s="36">
        <v>7</v>
      </c>
      <c r="L4" s="36">
        <v>8</v>
      </c>
      <c r="M4" s="142" t="s">
        <v>290</v>
      </c>
      <c r="N4" s="142" t="s">
        <v>292</v>
      </c>
      <c r="O4" s="144">
        <v>11</v>
      </c>
      <c r="P4" s="36">
        <v>12</v>
      </c>
      <c r="Q4" s="36">
        <v>13</v>
      </c>
      <c r="R4" s="132" t="s">
        <v>291</v>
      </c>
      <c r="S4" s="130">
        <v>15</v>
      </c>
    </row>
    <row r="5" spans="1:21" ht="16.5" customHeight="1" x14ac:dyDescent="0.2">
      <c r="A5" s="94"/>
      <c r="B5" s="33" t="s">
        <v>272</v>
      </c>
      <c r="C5" s="251" t="s">
        <v>172</v>
      </c>
      <c r="D5" s="252"/>
      <c r="E5" s="133"/>
      <c r="F5" s="77"/>
      <c r="G5" s="77"/>
      <c r="H5" s="134"/>
      <c r="I5" s="60"/>
      <c r="J5" s="60"/>
      <c r="K5" s="61"/>
      <c r="L5" s="61"/>
      <c r="M5" s="143"/>
      <c r="N5" s="146"/>
      <c r="O5" s="145"/>
      <c r="P5" s="61"/>
      <c r="Q5" s="61"/>
      <c r="R5" s="146"/>
      <c r="S5" s="60"/>
    </row>
    <row r="6" spans="1:21" ht="27" customHeight="1" x14ac:dyDescent="0.2">
      <c r="A6" s="115"/>
      <c r="B6" s="182" t="s">
        <v>261</v>
      </c>
      <c r="C6" s="183" t="s">
        <v>278</v>
      </c>
      <c r="D6" s="184"/>
      <c r="E6" s="135"/>
      <c r="F6" s="118"/>
      <c r="G6" s="118"/>
      <c r="H6" s="136"/>
      <c r="I6" s="119"/>
      <c r="J6" s="119"/>
      <c r="K6" s="119"/>
      <c r="L6" s="119"/>
      <c r="M6" s="119"/>
      <c r="N6" s="151"/>
      <c r="O6" s="147"/>
      <c r="P6" s="119"/>
      <c r="Q6" s="119"/>
      <c r="R6" s="136"/>
      <c r="S6" s="120"/>
    </row>
    <row r="7" spans="1:21" ht="33" customHeight="1" x14ac:dyDescent="0.2">
      <c r="A7" s="94"/>
      <c r="B7" s="185" t="s">
        <v>216</v>
      </c>
      <c r="C7" s="186" t="s">
        <v>328</v>
      </c>
      <c r="D7" s="187" t="s">
        <v>283</v>
      </c>
      <c r="E7" s="137"/>
      <c r="F7" s="117"/>
      <c r="G7" s="117"/>
      <c r="H7" s="138"/>
      <c r="I7" s="117"/>
      <c r="J7" s="117"/>
      <c r="K7" s="117"/>
      <c r="L7" s="117"/>
      <c r="M7" s="117"/>
      <c r="N7" s="152"/>
      <c r="O7" s="137"/>
      <c r="P7" s="117"/>
      <c r="Q7" s="117"/>
      <c r="R7" s="138"/>
      <c r="S7" s="121"/>
    </row>
    <row r="8" spans="1:21" ht="44.25" customHeight="1" x14ac:dyDescent="0.2">
      <c r="A8" s="94"/>
      <c r="B8" s="253"/>
      <c r="C8" s="6"/>
      <c r="D8" s="127"/>
      <c r="E8" s="139"/>
      <c r="F8" s="6"/>
      <c r="G8" s="6"/>
      <c r="H8" s="134"/>
      <c r="I8" s="58"/>
      <c r="J8" s="58"/>
      <c r="K8" s="59"/>
      <c r="L8" s="59"/>
      <c r="M8" s="143"/>
      <c r="N8" s="146"/>
      <c r="O8" s="148"/>
      <c r="P8" s="59"/>
      <c r="Q8" s="59"/>
      <c r="R8" s="146"/>
      <c r="S8" s="58"/>
    </row>
    <row r="9" spans="1:21" ht="44.25" customHeight="1" x14ac:dyDescent="0.2">
      <c r="A9" s="94"/>
      <c r="B9" s="254"/>
      <c r="C9" s="6"/>
      <c r="D9" s="128"/>
      <c r="E9" s="133"/>
      <c r="F9" s="77"/>
      <c r="G9" s="77"/>
      <c r="H9" s="134"/>
      <c r="I9" s="60"/>
      <c r="J9" s="60"/>
      <c r="K9" s="61"/>
      <c r="L9" s="61"/>
      <c r="M9" s="143"/>
      <c r="N9" s="146"/>
      <c r="O9" s="145"/>
      <c r="P9" s="61"/>
      <c r="Q9" s="61"/>
      <c r="R9" s="146"/>
      <c r="S9" s="60"/>
    </row>
    <row r="10" spans="1:21" ht="44.25" customHeight="1" x14ac:dyDescent="0.2">
      <c r="A10" s="94"/>
      <c r="B10" s="254"/>
      <c r="C10" s="6"/>
      <c r="D10" s="128"/>
      <c r="E10" s="133"/>
      <c r="F10" s="77"/>
      <c r="G10" s="77"/>
      <c r="H10" s="134"/>
      <c r="I10" s="60"/>
      <c r="J10" s="60"/>
      <c r="K10" s="61"/>
      <c r="L10" s="61"/>
      <c r="M10" s="143"/>
      <c r="N10" s="146"/>
      <c r="O10" s="145"/>
      <c r="P10" s="61"/>
      <c r="Q10" s="61"/>
      <c r="R10" s="146"/>
      <c r="S10" s="60"/>
    </row>
    <row r="11" spans="1:21" ht="44.25" customHeight="1" x14ac:dyDescent="0.2">
      <c r="A11" s="94"/>
      <c r="B11" s="254"/>
      <c r="C11" s="6"/>
      <c r="D11" s="128"/>
      <c r="E11" s="133"/>
      <c r="F11" s="77"/>
      <c r="G11" s="77"/>
      <c r="H11" s="134"/>
      <c r="I11" s="60"/>
      <c r="J11" s="60"/>
      <c r="K11" s="61"/>
      <c r="L11" s="61"/>
      <c r="M11" s="143"/>
      <c r="N11" s="146"/>
      <c r="O11" s="145"/>
      <c r="P11" s="61"/>
      <c r="Q11" s="61"/>
      <c r="R11" s="146"/>
      <c r="S11" s="60"/>
    </row>
    <row r="12" spans="1:21" ht="44.25" customHeight="1" x14ac:dyDescent="0.2">
      <c r="A12" s="94"/>
      <c r="B12" s="254"/>
      <c r="C12" s="6"/>
      <c r="D12" s="128"/>
      <c r="E12" s="133"/>
      <c r="F12" s="77"/>
      <c r="G12" s="77"/>
      <c r="H12" s="134"/>
      <c r="I12" s="60"/>
      <c r="J12" s="60"/>
      <c r="K12" s="61"/>
      <c r="L12" s="61"/>
      <c r="M12" s="143"/>
      <c r="N12" s="146"/>
      <c r="O12" s="145"/>
      <c r="P12" s="61"/>
      <c r="Q12" s="61"/>
      <c r="R12" s="146"/>
      <c r="S12" s="60"/>
    </row>
    <row r="13" spans="1:21" ht="44.25" customHeight="1" x14ac:dyDescent="0.2">
      <c r="A13" s="94"/>
      <c r="B13" s="254"/>
      <c r="C13" s="6"/>
      <c r="D13" s="128"/>
      <c r="E13" s="133"/>
      <c r="F13" s="77"/>
      <c r="G13" s="77"/>
      <c r="H13" s="134"/>
      <c r="I13" s="60"/>
      <c r="J13" s="60"/>
      <c r="K13" s="61"/>
      <c r="L13" s="61"/>
      <c r="M13" s="143"/>
      <c r="N13" s="146"/>
      <c r="O13" s="145"/>
      <c r="P13" s="61"/>
      <c r="Q13" s="61"/>
      <c r="R13" s="146"/>
      <c r="S13" s="60"/>
    </row>
    <row r="14" spans="1:21" ht="44.25" customHeight="1" x14ac:dyDescent="0.2">
      <c r="A14" s="94"/>
      <c r="B14" s="254"/>
      <c r="C14" s="6"/>
      <c r="D14" s="128"/>
      <c r="E14" s="133"/>
      <c r="F14" s="77"/>
      <c r="G14" s="77"/>
      <c r="H14" s="134"/>
      <c r="I14" s="60"/>
      <c r="J14" s="60"/>
      <c r="K14" s="61"/>
      <c r="L14" s="61"/>
      <c r="M14" s="143"/>
      <c r="N14" s="146"/>
      <c r="O14" s="145"/>
      <c r="P14" s="61"/>
      <c r="Q14" s="61"/>
      <c r="R14" s="146"/>
      <c r="S14" s="60"/>
    </row>
    <row r="15" spans="1:21" ht="44.25" customHeight="1" x14ac:dyDescent="0.2">
      <c r="A15" s="94"/>
      <c r="B15" s="254"/>
      <c r="C15" s="6"/>
      <c r="D15" s="128"/>
      <c r="E15" s="133"/>
      <c r="F15" s="77"/>
      <c r="G15" s="77"/>
      <c r="H15" s="134"/>
      <c r="I15" s="60"/>
      <c r="J15" s="60"/>
      <c r="K15" s="61"/>
      <c r="L15" s="61"/>
      <c r="M15" s="143"/>
      <c r="N15" s="146"/>
      <c r="O15" s="145"/>
      <c r="P15" s="61"/>
      <c r="Q15" s="61"/>
      <c r="R15" s="146"/>
      <c r="S15" s="60"/>
    </row>
    <row r="16" spans="1:21" ht="44.25" customHeight="1" x14ac:dyDescent="0.2">
      <c r="A16" s="94"/>
      <c r="B16" s="254"/>
      <c r="C16" s="6"/>
      <c r="D16" s="128"/>
      <c r="E16" s="133"/>
      <c r="F16" s="77"/>
      <c r="G16" s="77"/>
      <c r="H16" s="134"/>
      <c r="I16" s="60"/>
      <c r="J16" s="60"/>
      <c r="K16" s="61"/>
      <c r="L16" s="61"/>
      <c r="M16" s="143"/>
      <c r="N16" s="146"/>
      <c r="O16" s="145"/>
      <c r="P16" s="61"/>
      <c r="Q16" s="61"/>
      <c r="R16" s="146"/>
      <c r="S16" s="60"/>
    </row>
    <row r="17" spans="1:21" s="48" customFormat="1" ht="44.25" customHeight="1" x14ac:dyDescent="0.2">
      <c r="A17" s="116"/>
      <c r="B17" s="122" t="s">
        <v>217</v>
      </c>
      <c r="C17" s="7" t="s">
        <v>276</v>
      </c>
      <c r="D17" s="129"/>
      <c r="E17" s="133"/>
      <c r="F17" s="77"/>
      <c r="G17" s="77"/>
      <c r="H17" s="134"/>
      <c r="I17" s="60"/>
      <c r="J17" s="60"/>
      <c r="K17" s="61"/>
      <c r="L17" s="61"/>
      <c r="M17" s="143"/>
      <c r="N17" s="146"/>
      <c r="O17" s="145"/>
      <c r="P17" s="61"/>
      <c r="Q17" s="61"/>
      <c r="R17" s="146"/>
      <c r="S17" s="60"/>
    </row>
    <row r="18" spans="1:21" s="48" customFormat="1" ht="44.25" customHeight="1" thickBot="1" x14ac:dyDescent="0.25">
      <c r="A18" s="116"/>
      <c r="B18" s="122" t="s">
        <v>218</v>
      </c>
      <c r="C18" s="7" t="s">
        <v>277</v>
      </c>
      <c r="D18" s="129"/>
      <c r="E18" s="140"/>
      <c r="F18" s="141"/>
      <c r="G18" s="141"/>
      <c r="H18" s="134"/>
      <c r="I18" s="60"/>
      <c r="J18" s="60"/>
      <c r="K18" s="61"/>
      <c r="L18" s="61"/>
      <c r="M18" s="143"/>
      <c r="N18" s="146"/>
      <c r="O18" s="149"/>
      <c r="P18" s="150"/>
      <c r="Q18" s="150"/>
      <c r="R18" s="146"/>
      <c r="S18" s="60"/>
    </row>
    <row r="19" spans="1:21" ht="13.5" customHeight="1" thickTop="1" x14ac:dyDescent="0.2">
      <c r="A19" s="110"/>
      <c r="B19" s="67"/>
      <c r="C19" s="68"/>
      <c r="D19" s="68"/>
      <c r="E19" s="111"/>
      <c r="F19" s="111"/>
      <c r="G19" s="111"/>
      <c r="H19" s="111"/>
      <c r="I19" s="68"/>
      <c r="J19" s="68"/>
      <c r="K19" s="68"/>
      <c r="L19" s="68"/>
      <c r="M19" s="68"/>
      <c r="N19" s="68"/>
      <c r="O19" s="111"/>
      <c r="P19" s="111"/>
      <c r="Q19" s="111"/>
      <c r="R19" s="111"/>
      <c r="S19" s="69"/>
    </row>
    <row r="20" spans="1:21" ht="48.75" customHeight="1" x14ac:dyDescent="0.2">
      <c r="A20" s="110"/>
      <c r="B20" s="255" t="s">
        <v>325</v>
      </c>
      <c r="C20" s="255"/>
      <c r="D20" s="255"/>
      <c r="E20" s="255"/>
      <c r="F20" s="255"/>
      <c r="G20" s="255"/>
      <c r="H20" s="255"/>
      <c r="I20" s="255"/>
      <c r="J20" s="255"/>
      <c r="K20" s="255"/>
      <c r="L20" s="255"/>
      <c r="M20" s="255"/>
      <c r="N20" s="111"/>
      <c r="O20" s="111"/>
      <c r="P20" s="111"/>
      <c r="Q20" s="111"/>
      <c r="R20" s="111"/>
      <c r="S20" s="112"/>
    </row>
    <row r="21" spans="1:21" ht="41.25" customHeight="1" x14ac:dyDescent="0.2">
      <c r="A21" s="177" t="s">
        <v>273</v>
      </c>
      <c r="B21" s="256" t="s">
        <v>274</v>
      </c>
      <c r="C21" s="256"/>
      <c r="D21" s="256"/>
      <c r="E21" s="256"/>
      <c r="F21" s="256"/>
      <c r="G21" s="256"/>
      <c r="H21" s="256"/>
      <c r="I21" s="256"/>
      <c r="J21" s="256"/>
      <c r="K21" s="256"/>
      <c r="L21" s="256"/>
      <c r="M21" s="256"/>
      <c r="N21" s="111"/>
      <c r="O21" s="111"/>
      <c r="P21" s="111"/>
      <c r="Q21" s="111"/>
      <c r="R21" s="111"/>
      <c r="S21" s="112"/>
    </row>
    <row r="22" spans="1:21" s="22" customFormat="1" ht="35.25" customHeight="1" x14ac:dyDescent="0.2">
      <c r="A22" s="249" t="s">
        <v>324</v>
      </c>
      <c r="B22" s="257" t="s">
        <v>326</v>
      </c>
      <c r="C22" s="257"/>
      <c r="D22" s="257"/>
      <c r="E22" s="257"/>
      <c r="F22" s="257"/>
      <c r="G22" s="257"/>
      <c r="H22" s="257"/>
      <c r="I22" s="257"/>
      <c r="J22" s="257"/>
      <c r="K22" s="257"/>
      <c r="L22" s="257"/>
      <c r="M22" s="257"/>
      <c r="N22" s="16"/>
      <c r="O22" s="16"/>
      <c r="P22" s="16"/>
      <c r="Q22" s="16"/>
      <c r="R22" s="16"/>
      <c r="S22" s="16"/>
      <c r="T22" s="16"/>
      <c r="U22" s="16"/>
    </row>
    <row r="23" spans="1:21" ht="63.75" customHeight="1" x14ac:dyDescent="0.2">
      <c r="A23" s="250"/>
      <c r="B23" s="258" t="s">
        <v>327</v>
      </c>
      <c r="C23" s="259"/>
      <c r="D23" s="259"/>
      <c r="E23" s="259"/>
      <c r="F23" s="259"/>
      <c r="G23" s="259"/>
      <c r="H23" s="259"/>
      <c r="I23" s="259"/>
      <c r="J23" s="259"/>
      <c r="K23" s="259"/>
      <c r="L23" s="259"/>
      <c r="M23" s="259"/>
      <c r="N23" s="95"/>
      <c r="O23" s="95"/>
      <c r="P23" s="95"/>
      <c r="Q23" s="95"/>
      <c r="R23" s="95"/>
      <c r="S23" s="95"/>
      <c r="T23" s="20"/>
      <c r="U23" s="20"/>
    </row>
    <row r="30" spans="1:21" x14ac:dyDescent="0.2">
      <c r="C30" s="71"/>
    </row>
  </sheetData>
  <mergeCells count="9">
    <mergeCell ref="C2:G2"/>
    <mergeCell ref="A3:D4"/>
    <mergeCell ref="A22:A23"/>
    <mergeCell ref="C5:D5"/>
    <mergeCell ref="B8:B16"/>
    <mergeCell ref="B20:M20"/>
    <mergeCell ref="B21:M21"/>
    <mergeCell ref="B22:M22"/>
    <mergeCell ref="B23:M23"/>
  </mergeCells>
  <pageMargins left="0.24" right="0.16" top="0.42" bottom="0.74803149606299213" header="0.31496062992125984" footer="0.31496062992125984"/>
  <pageSetup paperSize="9" scale="5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N20"/>
  <sheetViews>
    <sheetView workbookViewId="0">
      <selection activeCell="M9" sqref="M9"/>
    </sheetView>
  </sheetViews>
  <sheetFormatPr defaultColWidth="12" defaultRowHeight="12.75" x14ac:dyDescent="0.2"/>
  <cols>
    <col min="1" max="1" width="8.6640625" customWidth="1"/>
    <col min="2" max="2" width="8" customWidth="1"/>
    <col min="3" max="3" width="15.83203125" customWidth="1"/>
    <col min="4" max="4" width="18" customWidth="1"/>
    <col min="5" max="5" width="14" customWidth="1"/>
    <col min="6" max="6" width="16.33203125" customWidth="1"/>
    <col min="7" max="7" width="12.6640625" customWidth="1"/>
    <col min="8" max="8" width="13.83203125" customWidth="1"/>
    <col min="9" max="9" width="14.6640625" customWidth="1"/>
    <col min="10" max="10" width="17.33203125" customWidth="1"/>
    <col min="11" max="11" width="19.5" customWidth="1"/>
  </cols>
  <sheetData>
    <row r="1" spans="1:14" s="11" customFormat="1" ht="15.75" x14ac:dyDescent="0.25">
      <c r="A1" s="33">
        <v>5</v>
      </c>
      <c r="B1" s="93" t="s">
        <v>287</v>
      </c>
      <c r="C1" s="93"/>
      <c r="D1" s="93"/>
      <c r="E1" s="93"/>
      <c r="F1" s="93"/>
      <c r="G1" s="93"/>
      <c r="H1" s="93"/>
      <c r="I1" s="93"/>
      <c r="J1" s="93"/>
      <c r="K1" s="66"/>
    </row>
    <row r="2" spans="1:14" s="11" customFormat="1" ht="15.75" x14ac:dyDescent="0.25">
      <c r="A2" s="33"/>
      <c r="B2" s="93"/>
      <c r="C2" s="93"/>
      <c r="D2" s="93"/>
      <c r="E2" s="93"/>
      <c r="F2" s="93"/>
      <c r="G2" s="93"/>
      <c r="H2" s="93"/>
      <c r="I2" s="93"/>
      <c r="J2" s="93"/>
      <c r="K2" s="66"/>
    </row>
    <row r="3" spans="1:14" s="11" customFormat="1" ht="72" customHeight="1" x14ac:dyDescent="0.2">
      <c r="B3" s="247"/>
      <c r="C3" s="247"/>
      <c r="D3" s="247"/>
      <c r="E3" s="153"/>
      <c r="F3" s="34" t="str">
        <f>CONCATENATE("Debt instruments as at 01/04/", LEFT(FISCALYEAR, 4), " (opening balance)")</f>
        <v>Debt instruments as at 01/04/2016 (opening balance)</v>
      </c>
      <c r="G3" s="34" t="str">
        <f>CONCATENATE("New debt incurred during FY ", FISCALYEAR)</f>
        <v>New debt incurred during FY 2016-2017</v>
      </c>
      <c r="H3" s="34" t="str">
        <f>CONCATENATE("Debt extinguished during FY ", FISCALYEAR)</f>
        <v>Debt extinguished during FY 2016-2017</v>
      </c>
      <c r="I3" s="34" t="str">
        <f>CONCATENATE("Increase/Decrease in the debt due to other changes during FY ",FISCALYEAR)</f>
        <v>Increase/Decrease in the debt due to other changes during FY 2016-2017</v>
      </c>
      <c r="J3" s="34" t="str">
        <f>CONCATENATE("Debt instruments as at 31/03/", MID(FISCALYEAR,6,4), " (closing balance)")</f>
        <v>Debt instruments as at 31/03/2017 (closing balance)</v>
      </c>
      <c r="K3" s="35" t="str">
        <f>CONCATENATE("Interest incurred to this shareholder during FY ", FISCALYEAR)</f>
        <v>Interest incurred to this shareholder during FY 2016-2017</v>
      </c>
    </row>
    <row r="4" spans="1:14" s="11" customFormat="1" ht="12" customHeight="1" x14ac:dyDescent="0.2">
      <c r="B4" s="248"/>
      <c r="C4" s="248"/>
      <c r="D4" s="248"/>
      <c r="E4" s="154"/>
      <c r="F4" s="36">
        <v>1</v>
      </c>
      <c r="G4" s="36">
        <f>F4+1</f>
        <v>2</v>
      </c>
      <c r="H4" s="36">
        <f>G4+1</f>
        <v>3</v>
      </c>
      <c r="I4" s="83" t="s">
        <v>293</v>
      </c>
      <c r="J4" s="83">
        <v>5</v>
      </c>
      <c r="K4" s="36">
        <v>6</v>
      </c>
    </row>
    <row r="5" spans="1:14" s="11" customFormat="1" ht="12.75" customHeight="1" x14ac:dyDescent="0.2">
      <c r="B5" s="122" t="s">
        <v>284</v>
      </c>
      <c r="C5" s="263" t="s">
        <v>172</v>
      </c>
      <c r="D5" s="264"/>
      <c r="E5" s="155"/>
      <c r="F5" s="59"/>
      <c r="G5" s="58"/>
      <c r="H5" s="58"/>
      <c r="I5" s="58"/>
      <c r="J5" s="63"/>
      <c r="K5" s="64"/>
    </row>
    <row r="6" spans="1:14" s="11" customFormat="1" ht="10.5" customHeight="1" x14ac:dyDescent="0.2">
      <c r="B6" s="36" t="s">
        <v>261</v>
      </c>
      <c r="C6" s="37" t="s">
        <v>285</v>
      </c>
      <c r="D6" s="117"/>
      <c r="E6" s="117"/>
      <c r="F6" s="124"/>
      <c r="G6" s="124"/>
      <c r="H6" s="124"/>
      <c r="I6" s="124"/>
      <c r="J6" s="125"/>
      <c r="K6" s="126"/>
    </row>
    <row r="7" spans="1:14" s="11" customFormat="1" ht="63.75" customHeight="1" x14ac:dyDescent="0.2">
      <c r="B7" s="122" t="s">
        <v>219</v>
      </c>
      <c r="C7" s="37" t="s">
        <v>275</v>
      </c>
      <c r="D7" s="113" t="s">
        <v>283</v>
      </c>
      <c r="E7" s="167" t="s">
        <v>310</v>
      </c>
      <c r="F7" s="117"/>
      <c r="G7" s="117"/>
      <c r="H7" s="117"/>
      <c r="I7" s="117"/>
      <c r="J7" s="117"/>
      <c r="K7" s="121"/>
    </row>
    <row r="8" spans="1:14" s="11" customFormat="1" ht="24" customHeight="1" x14ac:dyDescent="0.2">
      <c r="B8" s="260"/>
      <c r="C8" s="57"/>
      <c r="D8" s="57"/>
      <c r="E8" s="155"/>
      <c r="F8" s="62"/>
      <c r="G8" s="63"/>
      <c r="H8" s="63"/>
      <c r="I8" s="58"/>
      <c r="J8" s="63"/>
      <c r="K8" s="63"/>
    </row>
    <row r="9" spans="1:14" s="11" customFormat="1" ht="24" customHeight="1" x14ac:dyDescent="0.2">
      <c r="B9" s="260"/>
      <c r="C9" s="57"/>
      <c r="D9" s="57"/>
      <c r="E9" s="155"/>
      <c r="F9" s="62"/>
      <c r="G9" s="63"/>
      <c r="H9" s="63"/>
      <c r="I9" s="58"/>
      <c r="J9" s="63"/>
      <c r="K9" s="63"/>
    </row>
    <row r="10" spans="1:14" s="11" customFormat="1" ht="24" customHeight="1" x14ac:dyDescent="0.2">
      <c r="B10" s="260"/>
      <c r="C10" s="57"/>
      <c r="D10" s="57"/>
      <c r="E10" s="155"/>
      <c r="F10" s="62"/>
      <c r="G10" s="63"/>
      <c r="H10" s="63"/>
      <c r="I10" s="58"/>
      <c r="J10" s="63"/>
      <c r="K10" s="63"/>
    </row>
    <row r="11" spans="1:14" s="11" customFormat="1" ht="24" customHeight="1" x14ac:dyDescent="0.2">
      <c r="B11" s="260"/>
      <c r="C11" s="57"/>
      <c r="D11" s="57"/>
      <c r="E11" s="155"/>
      <c r="F11" s="62"/>
      <c r="G11" s="63"/>
      <c r="H11" s="63"/>
      <c r="I11" s="58"/>
      <c r="J11" s="63"/>
      <c r="K11" s="63"/>
    </row>
    <row r="12" spans="1:14" s="11" customFormat="1" ht="24" customHeight="1" x14ac:dyDescent="0.2">
      <c r="B12" s="260"/>
      <c r="C12" s="57"/>
      <c r="D12" s="57"/>
      <c r="E12" s="155"/>
      <c r="F12" s="62"/>
      <c r="G12" s="63"/>
      <c r="H12" s="63"/>
      <c r="I12" s="58"/>
      <c r="J12" s="63"/>
      <c r="K12" s="63"/>
    </row>
    <row r="13" spans="1:14" s="11" customFormat="1" ht="24" customHeight="1" x14ac:dyDescent="0.2">
      <c r="B13" s="122" t="s">
        <v>220</v>
      </c>
      <c r="C13" s="37" t="s">
        <v>276</v>
      </c>
      <c r="D13" s="37"/>
      <c r="E13" s="37"/>
      <c r="F13" s="59"/>
      <c r="G13" s="58"/>
      <c r="H13" s="58"/>
      <c r="I13" s="58"/>
      <c r="J13" s="63"/>
      <c r="K13" s="64"/>
    </row>
    <row r="14" spans="1:14" s="11" customFormat="1" ht="24" customHeight="1" x14ac:dyDescent="0.2">
      <c r="B14" s="122" t="s">
        <v>221</v>
      </c>
      <c r="C14" s="37" t="s">
        <v>286</v>
      </c>
      <c r="D14" s="37"/>
      <c r="E14" s="37"/>
      <c r="F14" s="59"/>
      <c r="G14" s="58"/>
      <c r="H14" s="58"/>
      <c r="I14" s="58"/>
      <c r="J14" s="63"/>
      <c r="K14" s="64"/>
    </row>
    <row r="16" spans="1:14" s="11" customFormat="1" ht="51.75" customHeight="1" x14ac:dyDescent="0.2">
      <c r="A16" s="33"/>
      <c r="B16" s="265" t="s">
        <v>311</v>
      </c>
      <c r="C16" s="266"/>
      <c r="D16" s="266"/>
      <c r="E16" s="266"/>
      <c r="F16" s="266"/>
      <c r="G16" s="266"/>
      <c r="H16" s="266"/>
      <c r="I16" s="266"/>
      <c r="J16" s="123"/>
      <c r="K16" s="70"/>
      <c r="L16" s="70"/>
      <c r="M16" s="70"/>
      <c r="N16" s="70"/>
    </row>
    <row r="17" spans="1:10" ht="12.75" customHeight="1" x14ac:dyDescent="0.2">
      <c r="A17" s="249" t="s">
        <v>312</v>
      </c>
      <c r="B17" s="267" t="s">
        <v>280</v>
      </c>
      <c r="C17" s="267"/>
      <c r="D17" s="267"/>
      <c r="E17" s="267"/>
      <c r="F17" s="267"/>
      <c r="G17" s="267"/>
      <c r="H17" s="267"/>
      <c r="I17" s="267"/>
    </row>
    <row r="18" spans="1:10" ht="36" customHeight="1" x14ac:dyDescent="0.2">
      <c r="A18" s="250"/>
      <c r="B18" s="268" t="s">
        <v>281</v>
      </c>
      <c r="C18" s="268"/>
      <c r="D18" s="268"/>
      <c r="E18" s="268"/>
      <c r="F18" s="268"/>
      <c r="G18" s="268"/>
      <c r="H18" s="268"/>
      <c r="I18" s="268"/>
    </row>
    <row r="19" spans="1:10" ht="25.5" customHeight="1" x14ac:dyDescent="0.2">
      <c r="A19" s="250"/>
      <c r="B19" s="268" t="s">
        <v>282</v>
      </c>
      <c r="C19" s="268"/>
      <c r="D19" s="268"/>
      <c r="E19" s="268"/>
      <c r="F19" s="268"/>
      <c r="G19" s="268"/>
      <c r="H19" s="268"/>
      <c r="I19" s="268"/>
    </row>
    <row r="20" spans="1:10" ht="25.5" x14ac:dyDescent="0.2">
      <c r="A20" s="168" t="s">
        <v>313</v>
      </c>
      <c r="B20" s="261" t="s">
        <v>288</v>
      </c>
      <c r="C20" s="262"/>
      <c r="D20" s="262"/>
      <c r="E20" s="262"/>
      <c r="F20" s="262"/>
      <c r="G20" s="262"/>
      <c r="H20" s="262"/>
      <c r="I20" s="262"/>
      <c r="J20" s="262"/>
    </row>
  </sheetData>
  <mergeCells count="9">
    <mergeCell ref="B8:B12"/>
    <mergeCell ref="B20:J20"/>
    <mergeCell ref="B3:D4"/>
    <mergeCell ref="C5:D5"/>
    <mergeCell ref="A17:A19"/>
    <mergeCell ref="B16:I16"/>
    <mergeCell ref="B17:I17"/>
    <mergeCell ref="B18:I18"/>
    <mergeCell ref="B19:I19"/>
  </mergeCells>
  <pageMargins left="0.28000000000000003" right="0.2" top="0.38" bottom="0.35" header="0.31496062992125984" footer="0.31496062992125984"/>
  <pageSetup paperSize="9"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dimension ref="B2:AD86"/>
  <sheetViews>
    <sheetView workbookViewId="0">
      <selection activeCell="I19" sqref="I19"/>
    </sheetView>
  </sheetViews>
  <sheetFormatPr defaultColWidth="9.33203125" defaultRowHeight="12.75" x14ac:dyDescent="0.2"/>
  <cols>
    <col min="12" max="12" width="96.6640625" customWidth="1"/>
  </cols>
  <sheetData>
    <row r="2" spans="2:30" x14ac:dyDescent="0.2">
      <c r="B2" t="s">
        <v>176</v>
      </c>
      <c r="D2" s="49" t="s">
        <v>242</v>
      </c>
      <c r="G2" s="49" t="s">
        <v>177</v>
      </c>
      <c r="H2" s="49" t="s">
        <v>175</v>
      </c>
      <c r="I2" s="49" t="s">
        <v>178</v>
      </c>
      <c r="K2" s="15" t="s">
        <v>6</v>
      </c>
      <c r="L2" s="8" t="s">
        <v>5</v>
      </c>
      <c r="M2" t="str">
        <f>CONCATENATE(K2,": ", L2)</f>
        <v>01: Crop and animal production, hunting and related service activities</v>
      </c>
      <c r="AB2" s="49" t="s">
        <v>200</v>
      </c>
      <c r="AC2" s="56" t="s">
        <v>201</v>
      </c>
      <c r="AD2" s="49" t="s">
        <v>202</v>
      </c>
    </row>
    <row r="3" spans="2:30" x14ac:dyDescent="0.2">
      <c r="H3" s="49" t="s">
        <v>174</v>
      </c>
      <c r="I3" s="49" t="s">
        <v>179</v>
      </c>
      <c r="K3" s="15" t="s">
        <v>7</v>
      </c>
      <c r="L3" s="8" t="s">
        <v>4</v>
      </c>
      <c r="M3" t="str">
        <f t="shared" ref="M3:M66" si="0">CONCATENATE(K3,": ", L3)</f>
        <v>02: Forestry and logging</v>
      </c>
    </row>
    <row r="4" spans="2:30" x14ac:dyDescent="0.2">
      <c r="K4" s="15" t="s">
        <v>9</v>
      </c>
      <c r="L4" s="8" t="s">
        <v>8</v>
      </c>
      <c r="M4" t="str">
        <f t="shared" si="0"/>
        <v>03: Fishing and aquaculture</v>
      </c>
    </row>
    <row r="5" spans="2:30" x14ac:dyDescent="0.2">
      <c r="K5" s="15" t="s">
        <v>11</v>
      </c>
      <c r="L5" s="8" t="s">
        <v>10</v>
      </c>
      <c r="M5" t="str">
        <f t="shared" si="0"/>
        <v>05: Mining of coal and lignite</v>
      </c>
    </row>
    <row r="6" spans="2:30" ht="15" x14ac:dyDescent="0.25">
      <c r="B6" s="14" t="s">
        <v>3</v>
      </c>
      <c r="C6" s="13"/>
      <c r="K6" s="15" t="s">
        <v>15</v>
      </c>
      <c r="L6" s="8" t="s">
        <v>12</v>
      </c>
      <c r="M6" t="str">
        <f t="shared" si="0"/>
        <v>06: Extraction of crude petroleum and natural gas</v>
      </c>
    </row>
    <row r="7" spans="2:30" ht="15" x14ac:dyDescent="0.25">
      <c r="B7" s="13"/>
      <c r="C7" s="13"/>
      <c r="K7" s="15" t="s">
        <v>16</v>
      </c>
      <c r="L7" s="8" t="s">
        <v>13</v>
      </c>
      <c r="M7" t="str">
        <f t="shared" si="0"/>
        <v>07: Mining of metal ores</v>
      </c>
    </row>
    <row r="8" spans="2:30" ht="15" x14ac:dyDescent="0.25">
      <c r="B8" s="13"/>
      <c r="C8" s="51" t="s">
        <v>183</v>
      </c>
      <c r="K8" s="15" t="s">
        <v>17</v>
      </c>
      <c r="L8" s="8" t="s">
        <v>14</v>
      </c>
      <c r="M8" t="str">
        <f t="shared" si="0"/>
        <v>08: Other mining and quarrying</v>
      </c>
    </row>
    <row r="9" spans="2:30" ht="15.75" x14ac:dyDescent="0.25">
      <c r="B9" s="13">
        <v>1</v>
      </c>
      <c r="C9" s="52" t="s">
        <v>184</v>
      </c>
      <c r="K9" s="15" t="s">
        <v>22</v>
      </c>
      <c r="L9" s="8" t="s">
        <v>18</v>
      </c>
      <c r="M9" t="str">
        <f t="shared" si="0"/>
        <v>09: Mining support service activities</v>
      </c>
    </row>
    <row r="10" spans="2:30" ht="15.75" x14ac:dyDescent="0.25">
      <c r="B10" s="13">
        <v>2</v>
      </c>
      <c r="C10" s="52" t="s">
        <v>185</v>
      </c>
      <c r="K10" s="15">
        <v>10</v>
      </c>
      <c r="L10" s="8" t="s">
        <v>19</v>
      </c>
      <c r="M10" t="str">
        <f t="shared" si="0"/>
        <v>10: Manufacture of food products</v>
      </c>
    </row>
    <row r="11" spans="2:30" ht="15.75" x14ac:dyDescent="0.25">
      <c r="B11" s="13">
        <v>3</v>
      </c>
      <c r="C11" s="53" t="s">
        <v>186</v>
      </c>
      <c r="K11" s="15" t="s">
        <v>23</v>
      </c>
      <c r="L11" s="8" t="s">
        <v>20</v>
      </c>
      <c r="M11" t="str">
        <f t="shared" si="0"/>
        <v>11: Manufacture of beverages</v>
      </c>
    </row>
    <row r="12" spans="2:30" ht="15.75" x14ac:dyDescent="0.25">
      <c r="B12" s="13">
        <v>4</v>
      </c>
      <c r="C12" s="53" t="s">
        <v>187</v>
      </c>
      <c r="K12" s="15" t="s">
        <v>24</v>
      </c>
      <c r="L12" s="8" t="s">
        <v>21</v>
      </c>
      <c r="M12" t="str">
        <f t="shared" si="0"/>
        <v>12: Manufacture of tobacco products</v>
      </c>
    </row>
    <row r="13" spans="2:30" ht="15.75" x14ac:dyDescent="0.25">
      <c r="B13" s="13">
        <v>5</v>
      </c>
      <c r="C13" s="53" t="s">
        <v>188</v>
      </c>
      <c r="K13" s="15" t="s">
        <v>25</v>
      </c>
      <c r="L13" s="8" t="s">
        <v>37</v>
      </c>
      <c r="M13" t="str">
        <f t="shared" si="0"/>
        <v>13: Manufacture of textiles</v>
      </c>
    </row>
    <row r="14" spans="2:30" ht="15.75" x14ac:dyDescent="0.25">
      <c r="B14" s="13">
        <v>6</v>
      </c>
      <c r="C14" s="53" t="s">
        <v>189</v>
      </c>
      <c r="K14" s="15" t="s">
        <v>26</v>
      </c>
      <c r="L14" s="8" t="s">
        <v>38</v>
      </c>
      <c r="M14" t="str">
        <f t="shared" si="0"/>
        <v>14: Manufacture of wearing apparel</v>
      </c>
    </row>
    <row r="15" spans="2:30" ht="15.75" x14ac:dyDescent="0.25">
      <c r="B15" s="13">
        <v>7</v>
      </c>
      <c r="C15" s="53" t="s">
        <v>190</v>
      </c>
      <c r="K15" s="15" t="s">
        <v>27</v>
      </c>
      <c r="L15" s="8" t="s">
        <v>39</v>
      </c>
      <c r="M15" t="str">
        <f t="shared" si="0"/>
        <v>15: Manufacture of leather and related products</v>
      </c>
    </row>
    <row r="16" spans="2:30" ht="24.75" x14ac:dyDescent="0.25">
      <c r="B16" s="13">
        <v>8</v>
      </c>
      <c r="C16" s="52" t="s">
        <v>191</v>
      </c>
      <c r="K16" s="15" t="s">
        <v>28</v>
      </c>
      <c r="L16" s="8" t="s">
        <v>41</v>
      </c>
      <c r="M16" t="str">
        <f t="shared" si="0"/>
        <v>16: Manufacture of wood and of products of wood and cork, except furniture; manufacture of articles of straw and plaiting materials</v>
      </c>
    </row>
    <row r="17" spans="2:13" x14ac:dyDescent="0.2">
      <c r="K17" s="15" t="s">
        <v>29</v>
      </c>
      <c r="L17" s="8" t="s">
        <v>40</v>
      </c>
      <c r="M17" t="str">
        <f t="shared" si="0"/>
        <v>17: Manufacture of paper and paper products</v>
      </c>
    </row>
    <row r="18" spans="2:13" x14ac:dyDescent="0.2">
      <c r="B18" s="49" t="s">
        <v>198</v>
      </c>
      <c r="K18" s="15" t="s">
        <v>30</v>
      </c>
      <c r="L18" s="8" t="s">
        <v>42</v>
      </c>
      <c r="M18" t="str">
        <f t="shared" si="0"/>
        <v>18: Printing and reproduction of recorded media</v>
      </c>
    </row>
    <row r="19" spans="2:13" ht="15" x14ac:dyDescent="0.25">
      <c r="B19" s="54" t="s">
        <v>192</v>
      </c>
      <c r="C19" s="49" t="s">
        <v>195</v>
      </c>
      <c r="F19">
        <f>LEN(C19)</f>
        <v>23</v>
      </c>
      <c r="K19" s="15" t="s">
        <v>31</v>
      </c>
      <c r="L19" s="8" t="s">
        <v>43</v>
      </c>
      <c r="M19" t="str">
        <f t="shared" si="0"/>
        <v>19: Manufacture of coke and refined petroleum products</v>
      </c>
    </row>
    <row r="20" spans="2:13" ht="15" x14ac:dyDescent="0.25">
      <c r="B20" s="54" t="s">
        <v>193</v>
      </c>
      <c r="C20" s="49" t="s">
        <v>196</v>
      </c>
      <c r="F20">
        <f t="shared" ref="F20:F21" si="1">LEN(C20)</f>
        <v>26</v>
      </c>
      <c r="K20" s="15" t="s">
        <v>32</v>
      </c>
      <c r="L20" s="8" t="s">
        <v>44</v>
      </c>
      <c r="M20" t="str">
        <f t="shared" si="0"/>
        <v>20: Manufacture of chemicals and chemical products</v>
      </c>
    </row>
    <row r="21" spans="2:13" x14ac:dyDescent="0.2">
      <c r="B21" s="55" t="s">
        <v>194</v>
      </c>
      <c r="C21" s="49" t="s">
        <v>197</v>
      </c>
      <c r="F21">
        <f t="shared" si="1"/>
        <v>3</v>
      </c>
      <c r="K21" s="15" t="s">
        <v>33</v>
      </c>
      <c r="L21" s="8" t="s">
        <v>45</v>
      </c>
      <c r="M21" t="str">
        <f t="shared" si="0"/>
        <v>21: Manufacture of pharmaceuticals, medicinal chemical and botanical products</v>
      </c>
    </row>
    <row r="22" spans="2:13" x14ac:dyDescent="0.2">
      <c r="K22" s="15" t="s">
        <v>34</v>
      </c>
      <c r="L22" s="8" t="s">
        <v>46</v>
      </c>
      <c r="M22" t="str">
        <f t="shared" si="0"/>
        <v>22: Manufacture of rubber and plastics products</v>
      </c>
    </row>
    <row r="23" spans="2:13" x14ac:dyDescent="0.2">
      <c r="K23" s="15" t="s">
        <v>35</v>
      </c>
      <c r="L23" s="8" t="s">
        <v>47</v>
      </c>
      <c r="M23" t="str">
        <f t="shared" si="0"/>
        <v>23: Manufacture of other non-metallic mineral products</v>
      </c>
    </row>
    <row r="24" spans="2:13" x14ac:dyDescent="0.2">
      <c r="K24" s="15" t="s">
        <v>36</v>
      </c>
      <c r="L24" s="8" t="s">
        <v>48</v>
      </c>
      <c r="M24" t="str">
        <f t="shared" si="0"/>
        <v>24: Manufacture of basic metals</v>
      </c>
    </row>
    <row r="25" spans="2:13" x14ac:dyDescent="0.2">
      <c r="K25" s="15" t="s">
        <v>49</v>
      </c>
      <c r="L25" s="8" t="s">
        <v>51</v>
      </c>
      <c r="M25" t="str">
        <f t="shared" si="0"/>
        <v>25: Manufacture of fabricated metal products, except machinery and equipment</v>
      </c>
    </row>
    <row r="26" spans="2:13" x14ac:dyDescent="0.2">
      <c r="K26" s="15" t="s">
        <v>50</v>
      </c>
      <c r="L26" s="8" t="s">
        <v>52</v>
      </c>
      <c r="M26" t="str">
        <f t="shared" si="0"/>
        <v>26: Manufacture of computer, electronic and optical products</v>
      </c>
    </row>
    <row r="27" spans="2:13" x14ac:dyDescent="0.2">
      <c r="K27" s="15" t="s">
        <v>56</v>
      </c>
      <c r="L27" s="8" t="s">
        <v>53</v>
      </c>
      <c r="M27" t="str">
        <f t="shared" si="0"/>
        <v>27: Manufacture of electrical equipment</v>
      </c>
    </row>
    <row r="28" spans="2:13" x14ac:dyDescent="0.2">
      <c r="K28" s="15" t="s">
        <v>57</v>
      </c>
      <c r="L28" s="8" t="s">
        <v>54</v>
      </c>
      <c r="M28" t="str">
        <f t="shared" si="0"/>
        <v>28: Manufacture of machinery and equipment n.e.c.</v>
      </c>
    </row>
    <row r="29" spans="2:13" x14ac:dyDescent="0.2">
      <c r="K29" s="15" t="s">
        <v>58</v>
      </c>
      <c r="L29" s="8" t="s">
        <v>55</v>
      </c>
      <c r="M29" t="str">
        <f t="shared" si="0"/>
        <v>29: Manufacture of motor vehicles, trailers and semi-trailers</v>
      </c>
    </row>
    <row r="30" spans="2:13" x14ac:dyDescent="0.2">
      <c r="K30" s="15" t="s">
        <v>59</v>
      </c>
      <c r="L30" s="8" t="s">
        <v>60</v>
      </c>
      <c r="M30" t="str">
        <f t="shared" si="0"/>
        <v>30: Manufacture of other transport equipment</v>
      </c>
    </row>
    <row r="31" spans="2:13" x14ac:dyDescent="0.2">
      <c r="K31" s="15" t="s">
        <v>64</v>
      </c>
      <c r="L31" s="8" t="s">
        <v>61</v>
      </c>
      <c r="M31" t="str">
        <f t="shared" si="0"/>
        <v>31: Manufacture of furniture</v>
      </c>
    </row>
    <row r="32" spans="2:13" x14ac:dyDescent="0.2">
      <c r="K32" s="15" t="s">
        <v>65</v>
      </c>
      <c r="L32" s="8" t="s">
        <v>62</v>
      </c>
      <c r="M32" t="str">
        <f t="shared" si="0"/>
        <v>32: Other manufacturing</v>
      </c>
    </row>
    <row r="33" spans="11:13" x14ac:dyDescent="0.2">
      <c r="K33" s="15" t="s">
        <v>66</v>
      </c>
      <c r="L33" s="8" t="s">
        <v>63</v>
      </c>
      <c r="M33" t="str">
        <f t="shared" si="0"/>
        <v>33: Repair and installation of machinery and equipment</v>
      </c>
    </row>
    <row r="34" spans="11:13" x14ac:dyDescent="0.2">
      <c r="K34" s="15" t="s">
        <v>69</v>
      </c>
      <c r="L34" s="8" t="s">
        <v>67</v>
      </c>
      <c r="M34" t="str">
        <f t="shared" si="0"/>
        <v>35: Electricity, gas, steam and air conditioning supply</v>
      </c>
    </row>
    <row r="35" spans="11:13" x14ac:dyDescent="0.2">
      <c r="K35" s="15" t="s">
        <v>70</v>
      </c>
      <c r="L35" s="8" t="s">
        <v>68</v>
      </c>
      <c r="M35" t="str">
        <f t="shared" si="0"/>
        <v>36: Water collection, treatment and supply</v>
      </c>
    </row>
    <row r="36" spans="11:13" x14ac:dyDescent="0.2">
      <c r="K36" s="15" t="s">
        <v>74</v>
      </c>
      <c r="L36" s="8" t="s">
        <v>71</v>
      </c>
      <c r="M36" t="str">
        <f t="shared" si="0"/>
        <v>37: Sewerage</v>
      </c>
    </row>
    <row r="37" spans="11:13" x14ac:dyDescent="0.2">
      <c r="K37" s="15" t="s">
        <v>75</v>
      </c>
      <c r="L37" s="8" t="s">
        <v>72</v>
      </c>
      <c r="M37" t="str">
        <f t="shared" si="0"/>
        <v>38: Waste collection, treatment and disposal activities; materials recovery</v>
      </c>
    </row>
    <row r="38" spans="11:13" x14ac:dyDescent="0.2">
      <c r="K38" s="15" t="s">
        <v>76</v>
      </c>
      <c r="L38" s="8" t="s">
        <v>73</v>
      </c>
      <c r="M38" t="str">
        <f t="shared" si="0"/>
        <v>39: Remediation activities and other waste management services</v>
      </c>
    </row>
    <row r="39" spans="11:13" x14ac:dyDescent="0.2">
      <c r="K39" s="15" t="s">
        <v>77</v>
      </c>
      <c r="L39" s="8" t="s">
        <v>80</v>
      </c>
      <c r="M39" t="str">
        <f t="shared" si="0"/>
        <v>41: Construction of buildings</v>
      </c>
    </row>
    <row r="40" spans="11:13" x14ac:dyDescent="0.2">
      <c r="K40" s="15" t="s">
        <v>78</v>
      </c>
      <c r="L40" s="8" t="s">
        <v>81</v>
      </c>
      <c r="M40" t="str">
        <f t="shared" si="0"/>
        <v>42: Civil engineering</v>
      </c>
    </row>
    <row r="41" spans="11:13" x14ac:dyDescent="0.2">
      <c r="K41" s="15" t="s">
        <v>79</v>
      </c>
      <c r="L41" s="8" t="s">
        <v>82</v>
      </c>
      <c r="M41" t="str">
        <f t="shared" si="0"/>
        <v>43: Specialized construction activities</v>
      </c>
    </row>
    <row r="42" spans="11:13" x14ac:dyDescent="0.2">
      <c r="K42" s="15" t="s">
        <v>84</v>
      </c>
      <c r="L42" s="8" t="s">
        <v>83</v>
      </c>
      <c r="M42" t="str">
        <f t="shared" si="0"/>
        <v>45: Wholesale and retail trade and repair of motor vehicles and motorcycles</v>
      </c>
    </row>
    <row r="43" spans="11:13" x14ac:dyDescent="0.2">
      <c r="K43" s="15" t="s">
        <v>87</v>
      </c>
      <c r="L43" s="8" t="s">
        <v>85</v>
      </c>
      <c r="M43" t="str">
        <f t="shared" si="0"/>
        <v>46: Wholesale trade, except of motor vehicles and motorcycles</v>
      </c>
    </row>
    <row r="44" spans="11:13" x14ac:dyDescent="0.2">
      <c r="K44" s="15" t="s">
        <v>88</v>
      </c>
      <c r="L44" s="8" t="s">
        <v>86</v>
      </c>
      <c r="M44" t="str">
        <f t="shared" si="0"/>
        <v>47: Retail trade, except of motor vehicles and motorcycles</v>
      </c>
    </row>
    <row r="45" spans="11:13" x14ac:dyDescent="0.2">
      <c r="K45" s="15" t="s">
        <v>89</v>
      </c>
      <c r="L45" s="18" t="s">
        <v>93</v>
      </c>
      <c r="M45" t="str">
        <f t="shared" si="0"/>
        <v>49: Land transport and transport via pipelines</v>
      </c>
    </row>
    <row r="46" spans="11:13" x14ac:dyDescent="0.2">
      <c r="K46" s="15" t="s">
        <v>90</v>
      </c>
      <c r="L46" s="18" t="s">
        <v>94</v>
      </c>
      <c r="M46" t="str">
        <f t="shared" si="0"/>
        <v>50: Water transport</v>
      </c>
    </row>
    <row r="47" spans="11:13" x14ac:dyDescent="0.2">
      <c r="K47" s="15" t="s">
        <v>91</v>
      </c>
      <c r="L47" s="18" t="s">
        <v>95</v>
      </c>
      <c r="M47" t="str">
        <f t="shared" si="0"/>
        <v>51: Air transport</v>
      </c>
    </row>
    <row r="48" spans="11:13" x14ac:dyDescent="0.2">
      <c r="K48" s="15" t="s">
        <v>92</v>
      </c>
      <c r="L48" s="18" t="s">
        <v>96</v>
      </c>
      <c r="M48" t="str">
        <f t="shared" si="0"/>
        <v>52: Warehousing and support activities for transportation</v>
      </c>
    </row>
    <row r="49" spans="11:13" x14ac:dyDescent="0.2">
      <c r="K49" s="15" t="s">
        <v>98</v>
      </c>
      <c r="L49" s="18" t="s">
        <v>97</v>
      </c>
      <c r="M49" t="str">
        <f t="shared" si="0"/>
        <v>53: Postal and courier activities</v>
      </c>
    </row>
    <row r="50" spans="11:13" x14ac:dyDescent="0.2">
      <c r="K50" s="15" t="s">
        <v>101</v>
      </c>
      <c r="L50" s="18" t="s">
        <v>99</v>
      </c>
      <c r="M50" t="str">
        <f t="shared" si="0"/>
        <v>55: Accommodation</v>
      </c>
    </row>
    <row r="51" spans="11:13" x14ac:dyDescent="0.2">
      <c r="K51" s="15" t="s">
        <v>102</v>
      </c>
      <c r="L51" s="18" t="s">
        <v>100</v>
      </c>
      <c r="M51" t="str">
        <f t="shared" si="0"/>
        <v>56: Food and beverage service activities</v>
      </c>
    </row>
    <row r="52" spans="11:13" x14ac:dyDescent="0.2">
      <c r="K52" s="15" t="s">
        <v>103</v>
      </c>
      <c r="L52" s="18" t="s">
        <v>105</v>
      </c>
      <c r="M52" t="str">
        <f t="shared" si="0"/>
        <v>58: Publishing activities</v>
      </c>
    </row>
    <row r="53" spans="11:13" x14ac:dyDescent="0.2">
      <c r="K53" s="15" t="s">
        <v>104</v>
      </c>
      <c r="L53" s="18" t="s">
        <v>106</v>
      </c>
      <c r="M53" t="str">
        <f t="shared" si="0"/>
        <v>59: Motion picture, video and television programme and music publishing activities production, sound recording</v>
      </c>
    </row>
    <row r="54" spans="11:13" x14ac:dyDescent="0.2">
      <c r="K54" s="15" t="s">
        <v>107</v>
      </c>
      <c r="L54" s="18" t="s">
        <v>112</v>
      </c>
      <c r="M54" t="str">
        <f t="shared" si="0"/>
        <v>60: Programming and broadcasting activities</v>
      </c>
    </row>
    <row r="55" spans="11:13" x14ac:dyDescent="0.2">
      <c r="K55" s="15" t="s">
        <v>108</v>
      </c>
      <c r="L55" s="18" t="s">
        <v>113</v>
      </c>
      <c r="M55" t="str">
        <f t="shared" si="0"/>
        <v>61: Telecommunications</v>
      </c>
    </row>
    <row r="56" spans="11:13" x14ac:dyDescent="0.2">
      <c r="K56" s="15" t="s">
        <v>109</v>
      </c>
      <c r="L56" s="18" t="s">
        <v>114</v>
      </c>
      <c r="M56" t="str">
        <f t="shared" si="0"/>
        <v>62: Computer programming, consultancy and related activities</v>
      </c>
    </row>
    <row r="57" spans="11:13" x14ac:dyDescent="0.2">
      <c r="K57" s="15" t="s">
        <v>110</v>
      </c>
      <c r="L57" s="18" t="s">
        <v>115</v>
      </c>
      <c r="M57" t="str">
        <f t="shared" si="0"/>
        <v>63: Information service activities</v>
      </c>
    </row>
    <row r="58" spans="11:13" x14ac:dyDescent="0.2">
      <c r="K58" s="15" t="s">
        <v>111</v>
      </c>
      <c r="L58" s="18" t="s">
        <v>117</v>
      </c>
      <c r="M58" t="str">
        <f t="shared" si="0"/>
        <v>64: Financial service activities, except insurance and pension funding</v>
      </c>
    </row>
    <row r="59" spans="11:13" x14ac:dyDescent="0.2">
      <c r="K59" s="15" t="s">
        <v>116</v>
      </c>
      <c r="L59" s="18" t="s">
        <v>118</v>
      </c>
      <c r="M59" t="str">
        <f t="shared" si="0"/>
        <v>65: Insurance, reinsurance and pension funding, except compulsory social security</v>
      </c>
    </row>
    <row r="60" spans="11:13" x14ac:dyDescent="0.2">
      <c r="K60" s="15">
        <v>66</v>
      </c>
      <c r="L60" s="18" t="s">
        <v>119</v>
      </c>
      <c r="M60" t="str">
        <f t="shared" si="0"/>
        <v>66: Activities auxiliary to financial service and insurance activities</v>
      </c>
    </row>
    <row r="61" spans="11:13" x14ac:dyDescent="0.2">
      <c r="K61" s="15" t="s">
        <v>121</v>
      </c>
      <c r="L61" s="18" t="s">
        <v>120</v>
      </c>
      <c r="M61" t="str">
        <f t="shared" si="0"/>
        <v>68: Real estate activities</v>
      </c>
    </row>
    <row r="62" spans="11:13" x14ac:dyDescent="0.2">
      <c r="K62" s="15" t="s">
        <v>122</v>
      </c>
      <c r="L62" s="18" t="s">
        <v>127</v>
      </c>
      <c r="M62" t="str">
        <f t="shared" si="0"/>
        <v>69: Legal and accounting activities</v>
      </c>
    </row>
    <row r="63" spans="11:13" x14ac:dyDescent="0.2">
      <c r="K63" s="15" t="s">
        <v>123</v>
      </c>
      <c r="L63" s="18" t="s">
        <v>128</v>
      </c>
      <c r="M63" t="str">
        <f t="shared" si="0"/>
        <v>70: Activities of head offices; management consultancy activities</v>
      </c>
    </row>
    <row r="64" spans="11:13" x14ac:dyDescent="0.2">
      <c r="K64" s="15" t="s">
        <v>124</v>
      </c>
      <c r="L64" s="18" t="s">
        <v>129</v>
      </c>
      <c r="M64" t="str">
        <f t="shared" si="0"/>
        <v>71: Architectural and engineering activities; technical testing and analysis</v>
      </c>
    </row>
    <row r="65" spans="11:13" x14ac:dyDescent="0.2">
      <c r="K65" s="15" t="s">
        <v>125</v>
      </c>
      <c r="L65" s="18" t="s">
        <v>130</v>
      </c>
      <c r="M65" t="str">
        <f t="shared" si="0"/>
        <v>72: Scientific research and development</v>
      </c>
    </row>
    <row r="66" spans="11:13" x14ac:dyDescent="0.2">
      <c r="K66" s="15" t="s">
        <v>126</v>
      </c>
      <c r="L66" s="18" t="s">
        <v>131</v>
      </c>
      <c r="M66" t="str">
        <f t="shared" si="0"/>
        <v>73: Advertising and market research</v>
      </c>
    </row>
    <row r="67" spans="11:13" x14ac:dyDescent="0.2">
      <c r="K67" s="15" t="s">
        <v>133</v>
      </c>
      <c r="L67" s="18" t="s">
        <v>132</v>
      </c>
      <c r="M67" t="str">
        <f t="shared" ref="M67:M86" si="2">CONCATENATE(K67,": ", L67)</f>
        <v>74: Other professional, scientific and technical activities</v>
      </c>
    </row>
    <row r="68" spans="11:13" x14ac:dyDescent="0.2">
      <c r="K68" s="15" t="s">
        <v>135</v>
      </c>
      <c r="L68" s="18" t="s">
        <v>134</v>
      </c>
      <c r="M68" t="str">
        <f t="shared" si="2"/>
        <v>75: Veterinary activities</v>
      </c>
    </row>
    <row r="69" spans="11:13" x14ac:dyDescent="0.2">
      <c r="K69" s="15" t="s">
        <v>136</v>
      </c>
      <c r="L69" s="18" t="s">
        <v>137</v>
      </c>
      <c r="M69" t="str">
        <f t="shared" si="2"/>
        <v>77: Rental and leasing activities</v>
      </c>
    </row>
    <row r="70" spans="11:13" x14ac:dyDescent="0.2">
      <c r="K70" s="15" t="s">
        <v>143</v>
      </c>
      <c r="L70" s="18" t="s">
        <v>138</v>
      </c>
      <c r="M70" t="str">
        <f t="shared" si="2"/>
        <v>78: Employment activities</v>
      </c>
    </row>
    <row r="71" spans="11:13" x14ac:dyDescent="0.2">
      <c r="K71" s="15" t="s">
        <v>144</v>
      </c>
      <c r="L71" s="18" t="s">
        <v>139</v>
      </c>
      <c r="M71" t="str">
        <f t="shared" si="2"/>
        <v>79: Travel agency, tour operator, reservation service and related activities</v>
      </c>
    </row>
    <row r="72" spans="11:13" x14ac:dyDescent="0.2">
      <c r="K72" s="15" t="s">
        <v>145</v>
      </c>
      <c r="L72" s="18" t="s">
        <v>140</v>
      </c>
      <c r="M72" t="str">
        <f t="shared" si="2"/>
        <v>80: Security and investigation activities</v>
      </c>
    </row>
    <row r="73" spans="11:13" x14ac:dyDescent="0.2">
      <c r="K73" s="15" t="s">
        <v>146</v>
      </c>
      <c r="L73" s="18" t="s">
        <v>141</v>
      </c>
      <c r="M73" t="str">
        <f t="shared" si="2"/>
        <v>81: Services to buildings and landscape activities</v>
      </c>
    </row>
    <row r="74" spans="11:13" x14ac:dyDescent="0.2">
      <c r="K74" s="15" t="s">
        <v>147</v>
      </c>
      <c r="L74" s="18" t="s">
        <v>142</v>
      </c>
      <c r="M74" t="str">
        <f t="shared" si="2"/>
        <v>82: Office administrative, office support and other business support activities</v>
      </c>
    </row>
    <row r="75" spans="11:13" x14ac:dyDescent="0.2">
      <c r="K75" s="15" t="s">
        <v>149</v>
      </c>
      <c r="L75" s="18" t="s">
        <v>148</v>
      </c>
      <c r="M75" t="str">
        <f t="shared" si="2"/>
        <v>84: Public administration and defence; compulsory social security</v>
      </c>
    </row>
    <row r="76" spans="11:13" x14ac:dyDescent="0.2">
      <c r="K76" s="15" t="s">
        <v>151</v>
      </c>
      <c r="L76" s="18" t="s">
        <v>150</v>
      </c>
      <c r="M76" t="str">
        <f t="shared" si="2"/>
        <v>85: Education</v>
      </c>
    </row>
    <row r="77" spans="11:13" x14ac:dyDescent="0.2">
      <c r="K77" s="15" t="s">
        <v>153</v>
      </c>
      <c r="L77" s="18" t="s">
        <v>152</v>
      </c>
      <c r="M77" t="str">
        <f t="shared" si="2"/>
        <v>86: Human health activities</v>
      </c>
    </row>
    <row r="78" spans="11:13" x14ac:dyDescent="0.2">
      <c r="K78" s="15" t="s">
        <v>156</v>
      </c>
      <c r="L78" s="18" t="s">
        <v>154</v>
      </c>
      <c r="M78" t="str">
        <f t="shared" si="2"/>
        <v>87: Residential care activities</v>
      </c>
    </row>
    <row r="79" spans="11:13" x14ac:dyDescent="0.2">
      <c r="K79" s="15" t="s">
        <v>157</v>
      </c>
      <c r="L79" s="18" t="s">
        <v>155</v>
      </c>
      <c r="M79" t="str">
        <f t="shared" si="2"/>
        <v>88: Social work activities without accommodation</v>
      </c>
    </row>
    <row r="80" spans="11:13" x14ac:dyDescent="0.2">
      <c r="K80" s="15" t="s">
        <v>158</v>
      </c>
      <c r="L80" s="18" t="s">
        <v>162</v>
      </c>
      <c r="M80" t="str">
        <f t="shared" si="2"/>
        <v>90: Creative, arts and entertainment activities</v>
      </c>
    </row>
    <row r="81" spans="11:13" x14ac:dyDescent="0.2">
      <c r="K81" s="15" t="s">
        <v>159</v>
      </c>
      <c r="L81" s="18" t="s">
        <v>163</v>
      </c>
      <c r="M81" t="str">
        <f t="shared" si="2"/>
        <v>91: Libraries, archives, museums and other cultural activities</v>
      </c>
    </row>
    <row r="82" spans="11:13" x14ac:dyDescent="0.2">
      <c r="K82" s="15" t="s">
        <v>160</v>
      </c>
      <c r="L82" s="18" t="s">
        <v>164</v>
      </c>
      <c r="M82" t="str">
        <f t="shared" si="2"/>
        <v>92: Gambling and betting activities</v>
      </c>
    </row>
    <row r="83" spans="11:13" x14ac:dyDescent="0.2">
      <c r="K83" s="15" t="s">
        <v>161</v>
      </c>
      <c r="L83" s="18" t="s">
        <v>165</v>
      </c>
      <c r="M83" t="str">
        <f t="shared" si="2"/>
        <v>93: Sports activities and amusement and recreation activities</v>
      </c>
    </row>
    <row r="84" spans="11:13" x14ac:dyDescent="0.2">
      <c r="K84" s="15" t="s">
        <v>167</v>
      </c>
      <c r="L84" s="18" t="s">
        <v>166</v>
      </c>
      <c r="M84" t="str">
        <f t="shared" si="2"/>
        <v>94: Activities of membership organizations</v>
      </c>
    </row>
    <row r="85" spans="11:13" x14ac:dyDescent="0.2">
      <c r="K85" s="15" t="s">
        <v>168</v>
      </c>
      <c r="L85" s="18" t="s">
        <v>170</v>
      </c>
      <c r="M85" t="str">
        <f t="shared" si="2"/>
        <v>95: Repair of computers and personal and household goods</v>
      </c>
    </row>
    <row r="86" spans="11:13" x14ac:dyDescent="0.2">
      <c r="K86" s="15" t="s">
        <v>169</v>
      </c>
      <c r="L86" s="18" t="s">
        <v>171</v>
      </c>
      <c r="M86" t="str">
        <f t="shared" si="2"/>
        <v>96: Other personal service activities</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6"/>
  <sheetViews>
    <sheetView topLeftCell="A37" workbookViewId="0">
      <selection activeCell="C51" sqref="C51"/>
    </sheetView>
  </sheetViews>
  <sheetFormatPr defaultColWidth="12" defaultRowHeight="12.75" x14ac:dyDescent="0.2"/>
  <cols>
    <col min="1" max="1" width="3.6640625" style="163" customWidth="1"/>
    <col min="2" max="2" width="83.6640625" style="164" customWidth="1"/>
  </cols>
  <sheetData>
    <row r="1" spans="1:3" s="189" customFormat="1" x14ac:dyDescent="0.2">
      <c r="A1" s="188" t="s">
        <v>329</v>
      </c>
      <c r="B1" s="95"/>
      <c r="C1" s="96"/>
    </row>
    <row r="2" spans="1:3" ht="5.25" customHeight="1" x14ac:dyDescent="0.2">
      <c r="A2" s="156"/>
      <c r="B2" s="18"/>
      <c r="C2" s="156"/>
    </row>
    <row r="3" spans="1:3" x14ac:dyDescent="0.2">
      <c r="A3" s="157" t="s">
        <v>294</v>
      </c>
      <c r="B3" s="18"/>
      <c r="C3" s="156"/>
    </row>
    <row r="4" spans="1:3" x14ac:dyDescent="0.2">
      <c r="A4" s="15" t="s">
        <v>6</v>
      </c>
      <c r="B4" s="8" t="s">
        <v>5</v>
      </c>
      <c r="C4" s="158"/>
    </row>
    <row r="5" spans="1:3" x14ac:dyDescent="0.2">
      <c r="A5" s="15" t="s">
        <v>7</v>
      </c>
      <c r="B5" s="8" t="s">
        <v>4</v>
      </c>
      <c r="C5" s="158"/>
    </row>
    <row r="6" spans="1:3" x14ac:dyDescent="0.2">
      <c r="A6" s="15" t="s">
        <v>9</v>
      </c>
      <c r="B6" s="8" t="s">
        <v>8</v>
      </c>
      <c r="C6" s="158"/>
    </row>
    <row r="7" spans="1:3" x14ac:dyDescent="0.2">
      <c r="A7" s="159" t="s">
        <v>295</v>
      </c>
      <c r="B7" s="18"/>
      <c r="C7" s="160"/>
    </row>
    <row r="8" spans="1:3" x14ac:dyDescent="0.2">
      <c r="A8" s="15" t="s">
        <v>11</v>
      </c>
      <c r="B8" s="8" t="s">
        <v>10</v>
      </c>
      <c r="C8" s="158"/>
    </row>
    <row r="9" spans="1:3" x14ac:dyDescent="0.2">
      <c r="A9" s="15" t="s">
        <v>15</v>
      </c>
      <c r="B9" s="8" t="s">
        <v>12</v>
      </c>
      <c r="C9" s="158"/>
    </row>
    <row r="10" spans="1:3" x14ac:dyDescent="0.2">
      <c r="A10" s="15" t="s">
        <v>16</v>
      </c>
      <c r="B10" s="8" t="s">
        <v>13</v>
      </c>
      <c r="C10" s="158"/>
    </row>
    <row r="11" spans="1:3" x14ac:dyDescent="0.2">
      <c r="A11" s="15" t="s">
        <v>17</v>
      </c>
      <c r="B11" s="8" t="s">
        <v>14</v>
      </c>
      <c r="C11" s="158"/>
    </row>
    <row r="12" spans="1:3" x14ac:dyDescent="0.2">
      <c r="A12" s="15" t="s">
        <v>22</v>
      </c>
      <c r="B12" s="8" t="s">
        <v>18</v>
      </c>
      <c r="C12" s="158"/>
    </row>
    <row r="13" spans="1:3" x14ac:dyDescent="0.2">
      <c r="A13" s="159" t="s">
        <v>296</v>
      </c>
      <c r="B13" s="18"/>
      <c r="C13" s="160"/>
    </row>
    <row r="14" spans="1:3" x14ac:dyDescent="0.2">
      <c r="A14" s="15">
        <v>10</v>
      </c>
      <c r="B14" s="8" t="s">
        <v>19</v>
      </c>
      <c r="C14" s="158"/>
    </row>
    <row r="15" spans="1:3" x14ac:dyDescent="0.2">
      <c r="A15" s="15" t="s">
        <v>23</v>
      </c>
      <c r="B15" s="8" t="s">
        <v>20</v>
      </c>
      <c r="C15" s="158"/>
    </row>
    <row r="16" spans="1:3" x14ac:dyDescent="0.2">
      <c r="A16" s="15" t="s">
        <v>24</v>
      </c>
      <c r="B16" s="8" t="s">
        <v>21</v>
      </c>
      <c r="C16" s="158"/>
    </row>
    <row r="17" spans="1:3" x14ac:dyDescent="0.2">
      <c r="A17" s="15" t="s">
        <v>25</v>
      </c>
      <c r="B17" s="8" t="s">
        <v>37</v>
      </c>
      <c r="C17" s="158"/>
    </row>
    <row r="18" spans="1:3" x14ac:dyDescent="0.2">
      <c r="A18" s="15" t="s">
        <v>26</v>
      </c>
      <c r="B18" s="8" t="s">
        <v>38</v>
      </c>
      <c r="C18" s="158"/>
    </row>
    <row r="19" spans="1:3" x14ac:dyDescent="0.2">
      <c r="A19" s="15" t="s">
        <v>27</v>
      </c>
      <c r="B19" s="8" t="s">
        <v>39</v>
      </c>
      <c r="C19" s="158"/>
    </row>
    <row r="20" spans="1:3" ht="24" x14ac:dyDescent="0.2">
      <c r="A20" s="15" t="s">
        <v>28</v>
      </c>
      <c r="B20" s="8" t="s">
        <v>41</v>
      </c>
      <c r="C20" s="158"/>
    </row>
    <row r="21" spans="1:3" x14ac:dyDescent="0.2">
      <c r="A21" s="15" t="s">
        <v>29</v>
      </c>
      <c r="B21" s="8" t="s">
        <v>40</v>
      </c>
      <c r="C21" s="158"/>
    </row>
    <row r="22" spans="1:3" x14ac:dyDescent="0.2">
      <c r="A22" s="15" t="s">
        <v>30</v>
      </c>
      <c r="B22" s="8" t="s">
        <v>42</v>
      </c>
      <c r="C22" s="158"/>
    </row>
    <row r="23" spans="1:3" x14ac:dyDescent="0.2">
      <c r="A23" s="15" t="s">
        <v>31</v>
      </c>
      <c r="B23" s="8" t="s">
        <v>43</v>
      </c>
      <c r="C23" s="158"/>
    </row>
    <row r="24" spans="1:3" x14ac:dyDescent="0.2">
      <c r="A24" s="15" t="s">
        <v>32</v>
      </c>
      <c r="B24" s="8" t="s">
        <v>44</v>
      </c>
      <c r="C24" s="158"/>
    </row>
    <row r="25" spans="1:3" x14ac:dyDescent="0.2">
      <c r="A25" s="15" t="s">
        <v>33</v>
      </c>
      <c r="B25" s="8" t="s">
        <v>45</v>
      </c>
      <c r="C25" s="158"/>
    </row>
    <row r="26" spans="1:3" x14ac:dyDescent="0.2">
      <c r="A26" s="15" t="s">
        <v>34</v>
      </c>
      <c r="B26" s="8" t="s">
        <v>46</v>
      </c>
      <c r="C26" s="158"/>
    </row>
    <row r="27" spans="1:3" x14ac:dyDescent="0.2">
      <c r="A27" s="15" t="s">
        <v>35</v>
      </c>
      <c r="B27" s="8" t="s">
        <v>47</v>
      </c>
      <c r="C27" s="158"/>
    </row>
    <row r="28" spans="1:3" x14ac:dyDescent="0.2">
      <c r="A28" s="15" t="s">
        <v>36</v>
      </c>
      <c r="B28" s="8" t="s">
        <v>48</v>
      </c>
      <c r="C28" s="158"/>
    </row>
    <row r="29" spans="1:3" x14ac:dyDescent="0.2">
      <c r="A29" s="15" t="s">
        <v>49</v>
      </c>
      <c r="B29" s="8" t="s">
        <v>51</v>
      </c>
      <c r="C29" s="158"/>
    </row>
    <row r="30" spans="1:3" x14ac:dyDescent="0.2">
      <c r="A30" s="15" t="s">
        <v>50</v>
      </c>
      <c r="B30" s="8" t="s">
        <v>52</v>
      </c>
      <c r="C30" s="158"/>
    </row>
    <row r="31" spans="1:3" x14ac:dyDescent="0.2">
      <c r="A31" s="15" t="s">
        <v>56</v>
      </c>
      <c r="B31" s="8" t="s">
        <v>53</v>
      </c>
      <c r="C31" s="158"/>
    </row>
    <row r="32" spans="1:3" x14ac:dyDescent="0.2">
      <c r="A32" s="15" t="s">
        <v>57</v>
      </c>
      <c r="B32" s="8" t="s">
        <v>54</v>
      </c>
      <c r="C32" s="158"/>
    </row>
    <row r="33" spans="1:3" x14ac:dyDescent="0.2">
      <c r="A33" s="15" t="s">
        <v>58</v>
      </c>
      <c r="B33" s="8" t="s">
        <v>55</v>
      </c>
      <c r="C33" s="158"/>
    </row>
    <row r="34" spans="1:3" x14ac:dyDescent="0.2">
      <c r="A34" s="15" t="s">
        <v>59</v>
      </c>
      <c r="B34" s="8" t="s">
        <v>60</v>
      </c>
      <c r="C34" s="158"/>
    </row>
    <row r="35" spans="1:3" x14ac:dyDescent="0.2">
      <c r="A35" s="15" t="s">
        <v>64</v>
      </c>
      <c r="B35" s="8" t="s">
        <v>61</v>
      </c>
      <c r="C35" s="158"/>
    </row>
    <row r="36" spans="1:3" x14ac:dyDescent="0.2">
      <c r="A36" s="15" t="s">
        <v>65</v>
      </c>
      <c r="B36" s="8" t="s">
        <v>62</v>
      </c>
      <c r="C36" s="158"/>
    </row>
    <row r="37" spans="1:3" x14ac:dyDescent="0.2">
      <c r="A37" s="15" t="s">
        <v>66</v>
      </c>
      <c r="B37" s="8" t="s">
        <v>63</v>
      </c>
      <c r="C37" s="158"/>
    </row>
    <row r="38" spans="1:3" x14ac:dyDescent="0.2">
      <c r="A38" s="159" t="s">
        <v>67</v>
      </c>
      <c r="B38" s="18"/>
      <c r="C38" s="160"/>
    </row>
    <row r="39" spans="1:3" x14ac:dyDescent="0.2">
      <c r="A39" s="15" t="s">
        <v>69</v>
      </c>
      <c r="B39" s="8" t="s">
        <v>67</v>
      </c>
      <c r="C39" s="158"/>
    </row>
    <row r="40" spans="1:3" ht="12.75" customHeight="1" x14ac:dyDescent="0.2">
      <c r="A40" s="269" t="s">
        <v>297</v>
      </c>
      <c r="B40" s="269"/>
      <c r="C40" s="161"/>
    </row>
    <row r="41" spans="1:3" x14ac:dyDescent="0.2">
      <c r="A41" s="15" t="s">
        <v>70</v>
      </c>
      <c r="B41" s="8" t="s">
        <v>68</v>
      </c>
      <c r="C41" s="158"/>
    </row>
    <row r="42" spans="1:3" x14ac:dyDescent="0.2">
      <c r="A42" s="15" t="s">
        <v>74</v>
      </c>
      <c r="B42" s="8" t="s">
        <v>71</v>
      </c>
      <c r="C42" s="158"/>
    </row>
    <row r="43" spans="1:3" x14ac:dyDescent="0.2">
      <c r="A43" s="15" t="s">
        <v>75</v>
      </c>
      <c r="B43" s="8" t="s">
        <v>72</v>
      </c>
      <c r="C43" s="158"/>
    </row>
    <row r="44" spans="1:3" x14ac:dyDescent="0.2">
      <c r="A44" s="15" t="s">
        <v>76</v>
      </c>
      <c r="B44" s="8" t="s">
        <v>73</v>
      </c>
      <c r="C44" s="158"/>
    </row>
    <row r="45" spans="1:3" x14ac:dyDescent="0.2">
      <c r="A45" s="159" t="s">
        <v>298</v>
      </c>
      <c r="B45" s="18"/>
      <c r="C45" s="160"/>
    </row>
    <row r="46" spans="1:3" x14ac:dyDescent="0.2">
      <c r="A46" s="15" t="s">
        <v>77</v>
      </c>
      <c r="B46" s="8" t="s">
        <v>80</v>
      </c>
      <c r="C46" s="158"/>
    </row>
    <row r="47" spans="1:3" x14ac:dyDescent="0.2">
      <c r="A47" s="15" t="s">
        <v>78</v>
      </c>
      <c r="B47" s="8" t="s">
        <v>81</v>
      </c>
      <c r="C47" s="158"/>
    </row>
    <row r="48" spans="1:3" x14ac:dyDescent="0.2">
      <c r="A48" s="15" t="s">
        <v>79</v>
      </c>
      <c r="B48" s="8" t="s">
        <v>82</v>
      </c>
      <c r="C48" s="158"/>
    </row>
    <row r="49" spans="1:3" x14ac:dyDescent="0.2">
      <c r="A49" s="159" t="s">
        <v>299</v>
      </c>
      <c r="B49" s="18"/>
      <c r="C49" s="160"/>
    </row>
    <row r="50" spans="1:3" x14ac:dyDescent="0.2">
      <c r="A50" s="15" t="s">
        <v>84</v>
      </c>
      <c r="B50" s="8" t="s">
        <v>83</v>
      </c>
      <c r="C50" s="158"/>
    </row>
    <row r="51" spans="1:3" x14ac:dyDescent="0.2">
      <c r="A51" s="15" t="s">
        <v>87</v>
      </c>
      <c r="B51" s="8" t="s">
        <v>85</v>
      </c>
      <c r="C51" s="158"/>
    </row>
    <row r="52" spans="1:3" x14ac:dyDescent="0.2">
      <c r="A52" s="15" t="s">
        <v>88</v>
      </c>
      <c r="B52" s="8" t="s">
        <v>86</v>
      </c>
      <c r="C52" s="158"/>
    </row>
    <row r="53" spans="1:3" x14ac:dyDescent="0.2">
      <c r="A53" s="159" t="s">
        <v>300</v>
      </c>
      <c r="B53" s="18"/>
    </row>
    <row r="54" spans="1:3" x14ac:dyDescent="0.2">
      <c r="A54" s="15" t="s">
        <v>89</v>
      </c>
      <c r="B54" s="18" t="s">
        <v>93</v>
      </c>
    </row>
    <row r="55" spans="1:3" x14ac:dyDescent="0.2">
      <c r="A55" s="15" t="s">
        <v>90</v>
      </c>
      <c r="B55" s="18" t="s">
        <v>94</v>
      </c>
    </row>
    <row r="56" spans="1:3" x14ac:dyDescent="0.2">
      <c r="A56" s="15" t="s">
        <v>91</v>
      </c>
      <c r="B56" s="18" t="s">
        <v>95</v>
      </c>
    </row>
    <row r="57" spans="1:3" x14ac:dyDescent="0.2">
      <c r="A57" s="15" t="s">
        <v>92</v>
      </c>
      <c r="B57" s="18" t="s">
        <v>96</v>
      </c>
    </row>
    <row r="58" spans="1:3" x14ac:dyDescent="0.2">
      <c r="A58" s="15" t="s">
        <v>98</v>
      </c>
      <c r="B58" s="18" t="s">
        <v>97</v>
      </c>
    </row>
    <row r="59" spans="1:3" x14ac:dyDescent="0.2">
      <c r="A59" s="159" t="s">
        <v>301</v>
      </c>
      <c r="B59" s="18"/>
    </row>
    <row r="60" spans="1:3" x14ac:dyDescent="0.2">
      <c r="A60" s="15" t="s">
        <v>101</v>
      </c>
      <c r="B60" s="18" t="s">
        <v>99</v>
      </c>
    </row>
    <row r="61" spans="1:3" x14ac:dyDescent="0.2">
      <c r="A61" s="15" t="s">
        <v>102</v>
      </c>
      <c r="B61" s="18" t="s">
        <v>100</v>
      </c>
    </row>
    <row r="62" spans="1:3" x14ac:dyDescent="0.2">
      <c r="A62" s="159" t="s">
        <v>302</v>
      </c>
      <c r="B62" s="18"/>
    </row>
    <row r="63" spans="1:3" x14ac:dyDescent="0.2">
      <c r="A63" s="15" t="s">
        <v>103</v>
      </c>
      <c r="B63" s="18" t="s">
        <v>105</v>
      </c>
    </row>
    <row r="64" spans="1:3" ht="24" x14ac:dyDescent="0.2">
      <c r="A64" s="15" t="s">
        <v>104</v>
      </c>
      <c r="B64" s="18" t="s">
        <v>106</v>
      </c>
    </row>
    <row r="65" spans="1:2" x14ac:dyDescent="0.2">
      <c r="A65" s="15" t="s">
        <v>107</v>
      </c>
      <c r="B65" s="18" t="s">
        <v>112</v>
      </c>
    </row>
    <row r="66" spans="1:2" x14ac:dyDescent="0.2">
      <c r="A66" s="15" t="s">
        <v>108</v>
      </c>
      <c r="B66" s="18" t="s">
        <v>113</v>
      </c>
    </row>
    <row r="67" spans="1:2" x14ac:dyDescent="0.2">
      <c r="A67" s="15" t="s">
        <v>109</v>
      </c>
      <c r="B67" s="18" t="s">
        <v>114</v>
      </c>
    </row>
    <row r="68" spans="1:2" x14ac:dyDescent="0.2">
      <c r="A68" s="15" t="s">
        <v>110</v>
      </c>
      <c r="B68" s="18" t="s">
        <v>115</v>
      </c>
    </row>
    <row r="69" spans="1:2" x14ac:dyDescent="0.2">
      <c r="A69" s="159" t="s">
        <v>303</v>
      </c>
      <c r="B69" s="18"/>
    </row>
    <row r="70" spans="1:2" x14ac:dyDescent="0.2">
      <c r="A70" s="15" t="s">
        <v>111</v>
      </c>
      <c r="B70" s="18" t="s">
        <v>117</v>
      </c>
    </row>
    <row r="71" spans="1:2" x14ac:dyDescent="0.2">
      <c r="A71" s="15" t="s">
        <v>116</v>
      </c>
      <c r="B71" s="18" t="s">
        <v>118</v>
      </c>
    </row>
    <row r="72" spans="1:2" x14ac:dyDescent="0.2">
      <c r="A72" s="15">
        <v>66</v>
      </c>
      <c r="B72" s="18" t="s">
        <v>119</v>
      </c>
    </row>
    <row r="73" spans="1:2" x14ac:dyDescent="0.2">
      <c r="A73" s="159" t="s">
        <v>120</v>
      </c>
      <c r="B73" s="18"/>
    </row>
    <row r="74" spans="1:2" x14ac:dyDescent="0.2">
      <c r="A74" s="15" t="s">
        <v>121</v>
      </c>
      <c r="B74" s="18" t="s">
        <v>120</v>
      </c>
    </row>
    <row r="75" spans="1:2" x14ac:dyDescent="0.2">
      <c r="A75" s="159" t="s">
        <v>304</v>
      </c>
      <c r="B75" s="18"/>
    </row>
    <row r="76" spans="1:2" x14ac:dyDescent="0.2">
      <c r="A76" s="15" t="s">
        <v>122</v>
      </c>
      <c r="B76" s="18" t="s">
        <v>127</v>
      </c>
    </row>
    <row r="77" spans="1:2" x14ac:dyDescent="0.2">
      <c r="A77" s="15" t="s">
        <v>123</v>
      </c>
      <c r="B77" s="18" t="s">
        <v>128</v>
      </c>
    </row>
    <row r="78" spans="1:2" x14ac:dyDescent="0.2">
      <c r="A78" s="15" t="s">
        <v>124</v>
      </c>
      <c r="B78" s="18" t="s">
        <v>129</v>
      </c>
    </row>
    <row r="79" spans="1:2" x14ac:dyDescent="0.2">
      <c r="A79" s="15" t="s">
        <v>125</v>
      </c>
      <c r="B79" s="18" t="s">
        <v>130</v>
      </c>
    </row>
    <row r="80" spans="1:2" x14ac:dyDescent="0.2">
      <c r="A80" s="15" t="s">
        <v>126</v>
      </c>
      <c r="B80" s="18" t="s">
        <v>131</v>
      </c>
    </row>
    <row r="81" spans="1:2" x14ac:dyDescent="0.2">
      <c r="A81" s="15" t="s">
        <v>133</v>
      </c>
      <c r="B81" s="18" t="s">
        <v>132</v>
      </c>
    </row>
    <row r="82" spans="1:2" x14ac:dyDescent="0.2">
      <c r="A82" s="15" t="s">
        <v>135</v>
      </c>
      <c r="B82" s="18" t="s">
        <v>134</v>
      </c>
    </row>
    <row r="83" spans="1:2" x14ac:dyDescent="0.2">
      <c r="A83" s="159" t="s">
        <v>305</v>
      </c>
      <c r="B83" s="18"/>
    </row>
    <row r="84" spans="1:2" x14ac:dyDescent="0.2">
      <c r="A84" s="15" t="s">
        <v>136</v>
      </c>
      <c r="B84" s="18" t="s">
        <v>137</v>
      </c>
    </row>
    <row r="85" spans="1:2" x14ac:dyDescent="0.2">
      <c r="A85" s="15" t="s">
        <v>143</v>
      </c>
      <c r="B85" s="18" t="s">
        <v>138</v>
      </c>
    </row>
    <row r="86" spans="1:2" x14ac:dyDescent="0.2">
      <c r="A86" s="15" t="s">
        <v>144</v>
      </c>
      <c r="B86" s="18" t="s">
        <v>139</v>
      </c>
    </row>
    <row r="87" spans="1:2" x14ac:dyDescent="0.2">
      <c r="A87" s="15" t="s">
        <v>145</v>
      </c>
      <c r="B87" s="18" t="s">
        <v>140</v>
      </c>
    </row>
    <row r="88" spans="1:2" x14ac:dyDescent="0.2">
      <c r="A88" s="15" t="s">
        <v>146</v>
      </c>
      <c r="B88" s="18" t="s">
        <v>141</v>
      </c>
    </row>
    <row r="89" spans="1:2" x14ac:dyDescent="0.2">
      <c r="A89" s="15" t="s">
        <v>147</v>
      </c>
      <c r="B89" s="18" t="s">
        <v>142</v>
      </c>
    </row>
    <row r="90" spans="1:2" x14ac:dyDescent="0.2">
      <c r="A90" s="162" t="s">
        <v>148</v>
      </c>
      <c r="B90" s="18"/>
    </row>
    <row r="91" spans="1:2" x14ac:dyDescent="0.2">
      <c r="A91" s="15" t="s">
        <v>149</v>
      </c>
      <c r="B91" s="18" t="s">
        <v>148</v>
      </c>
    </row>
    <row r="92" spans="1:2" x14ac:dyDescent="0.2">
      <c r="A92" s="159" t="s">
        <v>150</v>
      </c>
      <c r="B92" s="18"/>
    </row>
    <row r="93" spans="1:2" x14ac:dyDescent="0.2">
      <c r="A93" s="15" t="s">
        <v>151</v>
      </c>
      <c r="B93" s="18" t="s">
        <v>150</v>
      </c>
    </row>
    <row r="94" spans="1:2" x14ac:dyDescent="0.2">
      <c r="A94" s="159" t="s">
        <v>306</v>
      </c>
      <c r="B94" s="18"/>
    </row>
    <row r="95" spans="1:2" x14ac:dyDescent="0.2">
      <c r="A95" s="15" t="s">
        <v>153</v>
      </c>
      <c r="B95" s="18" t="s">
        <v>152</v>
      </c>
    </row>
    <row r="96" spans="1:2" x14ac:dyDescent="0.2">
      <c r="A96" s="15" t="s">
        <v>156</v>
      </c>
      <c r="B96" s="18" t="s">
        <v>154</v>
      </c>
    </row>
    <row r="97" spans="1:2" x14ac:dyDescent="0.2">
      <c r="A97" s="15" t="s">
        <v>157</v>
      </c>
      <c r="B97" s="18" t="s">
        <v>155</v>
      </c>
    </row>
    <row r="98" spans="1:2" x14ac:dyDescent="0.2">
      <c r="A98" s="159" t="s">
        <v>307</v>
      </c>
      <c r="B98" s="18"/>
    </row>
    <row r="99" spans="1:2" x14ac:dyDescent="0.2">
      <c r="A99" s="15" t="s">
        <v>158</v>
      </c>
      <c r="B99" s="18" t="s">
        <v>162</v>
      </c>
    </row>
    <row r="100" spans="1:2" x14ac:dyDescent="0.2">
      <c r="A100" s="15" t="s">
        <v>159</v>
      </c>
      <c r="B100" s="18" t="s">
        <v>163</v>
      </c>
    </row>
    <row r="101" spans="1:2" x14ac:dyDescent="0.2">
      <c r="A101" s="15" t="s">
        <v>160</v>
      </c>
      <c r="B101" s="18" t="s">
        <v>164</v>
      </c>
    </row>
    <row r="102" spans="1:2" x14ac:dyDescent="0.2">
      <c r="A102" s="15" t="s">
        <v>161</v>
      </c>
      <c r="B102" s="18" t="s">
        <v>165</v>
      </c>
    </row>
    <row r="103" spans="1:2" x14ac:dyDescent="0.2">
      <c r="A103" s="159" t="s">
        <v>308</v>
      </c>
      <c r="B103" s="18"/>
    </row>
    <row r="104" spans="1:2" x14ac:dyDescent="0.2">
      <c r="A104" s="15" t="s">
        <v>167</v>
      </c>
      <c r="B104" s="18" t="s">
        <v>166</v>
      </c>
    </row>
    <row r="105" spans="1:2" x14ac:dyDescent="0.2">
      <c r="A105" s="15" t="s">
        <v>168</v>
      </c>
      <c r="B105" s="18" t="s">
        <v>170</v>
      </c>
    </row>
    <row r="106" spans="1:2" x14ac:dyDescent="0.2">
      <c r="A106" s="15" t="s">
        <v>169</v>
      </c>
      <c r="B106" s="18" t="s">
        <v>171</v>
      </c>
    </row>
  </sheetData>
  <mergeCells count="1">
    <mergeCell ref="A40:B40"/>
  </mergeCells>
  <pageMargins left="0.7" right="0.7" top="0.75" bottom="0.75" header="0.3" footer="0.3"/>
  <pageSetup paperSize="9" orientation="portrait" r:id="rId1"/>
  <rowBreaks count="1" manualBreakCount="1">
    <brk id="5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Instructions</vt:lpstr>
      <vt:lpstr>Identification</vt:lpstr>
      <vt:lpstr>Characteristics</vt:lpstr>
      <vt:lpstr>Equity</vt:lpstr>
      <vt:lpstr>Debt instruments</vt:lpstr>
      <vt:lpstr>DATA</vt:lpstr>
      <vt:lpstr>Activities</vt:lpstr>
      <vt:lpstr>Sheet1</vt:lpstr>
      <vt:lpstr>FISCALYEAR</vt:lpstr>
      <vt:lpstr>Identification!Print_Area</vt:lpstr>
    </vt:vector>
  </TitlesOfParts>
  <Company>International Monetary Fund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Christine</dc:creator>
  <cp:lastModifiedBy>symon</cp:lastModifiedBy>
  <cp:lastPrinted>2017-10-23T04:44:28Z</cp:lastPrinted>
  <dcterms:created xsi:type="dcterms:W3CDTF">2006-08-22T01:15:48Z</dcterms:created>
  <dcterms:modified xsi:type="dcterms:W3CDTF">2017-10-23T08:46:19Z</dcterms:modified>
</cp:coreProperties>
</file>